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ffman\Desktop\Fiscal Reports 2009-2019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1" i="1" l="1"/>
  <c r="E135" i="1" l="1"/>
  <c r="E81" i="1"/>
  <c r="E33" i="1"/>
  <c r="E188" i="1"/>
  <c r="E65" i="1"/>
  <c r="E85" i="1"/>
  <c r="E148" i="1"/>
  <c r="E11" i="1"/>
  <c r="E23" i="1"/>
  <c r="E22" i="1" s="1"/>
  <c r="E158" i="1"/>
  <c r="E232" i="1" l="1"/>
  <c r="E552" i="1" s="1"/>
  <c r="E555" i="1" s="1"/>
  <c r="E31" i="1"/>
</calcChain>
</file>

<file path=xl/sharedStrings.xml><?xml version="1.0" encoding="utf-8"?>
<sst xmlns="http://schemas.openxmlformats.org/spreadsheetml/2006/main" count="1515" uniqueCount="482">
  <si>
    <t xml:space="preserve"> </t>
  </si>
  <si>
    <t>BLUTH, RANDALL G.</t>
  </si>
  <si>
    <t>COMMISSIONER</t>
  </si>
  <si>
    <t>FINNEGAN, MICHAEL</t>
  </si>
  <si>
    <t>SWEENEY, AYESHIA</t>
  </si>
  <si>
    <t>EXECUTIVE ASSISTANT</t>
  </si>
  <si>
    <t>MCCUTCHEON, R. BURLEIGH</t>
  </si>
  <si>
    <t>DIRECTOR OF LRS</t>
  </si>
  <si>
    <t>PALMER, LYNNE M.</t>
  </si>
  <si>
    <t>OFFICE MANAGER</t>
  </si>
  <si>
    <t>REED,  DAWN</t>
  </si>
  <si>
    <t>DEP. DIRECTOR OF LRS</t>
  </si>
  <si>
    <t>HUHN, KATHLEEN J.</t>
  </si>
  <si>
    <t>ADMINISTRATIVE ASSISTANT</t>
  </si>
  <si>
    <t>SCOONS, JOANNA</t>
  </si>
  <si>
    <t>SALES MANAGER</t>
  </si>
  <si>
    <t>OUDERKIRK, MARIANNE</t>
  </si>
  <si>
    <t>SR HOTLINE OPERATOR II</t>
  </si>
  <si>
    <t>READ, COLLIN</t>
  </si>
  <si>
    <t>SR LRS TRAINER/SALES REP</t>
  </si>
  <si>
    <t>FLOSS, FREDERICK</t>
  </si>
  <si>
    <t>TRAINING REPRESENTATIVE</t>
  </si>
  <si>
    <t>VEGA-WINSLOW, RAQUEL</t>
  </si>
  <si>
    <t>LRS ACCOUNTS ADMINISTRATOR</t>
  </si>
  <si>
    <t>WALTERS, SHATIA</t>
  </si>
  <si>
    <t>PEREZ JAQUITH, ROSEMARIE</t>
  </si>
  <si>
    <t>DIRECTOR OF ADMIN/ADMIN COUNSEL</t>
  </si>
  <si>
    <t>SKARZYNSKI, KIMBERLY</t>
  </si>
  <si>
    <t>PRINCIPAL FISCAL ADMINSTRATOR</t>
  </si>
  <si>
    <t>PETERS, LAURA</t>
  </si>
  <si>
    <t>DEP DIR OF ADMIN &amp; DIR OF HR</t>
  </si>
  <si>
    <t>LOEFFLER, ROBERT</t>
  </si>
  <si>
    <t>SR SUPPLY CLERK  ADMINISTRATOR</t>
  </si>
  <si>
    <t>HOFFMAN, JULIA</t>
  </si>
  <si>
    <t>PERSONNEL/FINANCE ADMINISTRATOR</t>
  </si>
  <si>
    <t>AURELIA, ALLENE</t>
  </si>
  <si>
    <t>SR EXECUTIVE ASSISTANT</t>
  </si>
  <si>
    <t>SMITH, FAYE A.</t>
  </si>
  <si>
    <t>DIRECTOR OF DOC CTRL &amp; ACCTBLTY</t>
  </si>
  <si>
    <t>COMMISSO, AGATINA</t>
  </si>
  <si>
    <t>DEPUTY DIR OF DOC CTRL &amp; ACCTBLTY</t>
  </si>
  <si>
    <t>CALLAHAN-SKELLY, FRANCES</t>
  </si>
  <si>
    <t>ASSNT DEPUTY DIR OF DOC CTRL &amp; ACCTBLTY</t>
  </si>
  <si>
    <t>ROBARGE, KAELAN</t>
  </si>
  <si>
    <t>DOCUMENT CONTROL CLERK I</t>
  </si>
  <si>
    <t>WARD, TERRENCE M.</t>
  </si>
  <si>
    <t>DIRECTOR OF ASSEMBLY REVISION</t>
  </si>
  <si>
    <t>CARRK, AMY</t>
  </si>
  <si>
    <t>DEP DIR OF ASSEMBLY REVISION</t>
  </si>
  <si>
    <t xml:space="preserve">BARBER, JASON </t>
  </si>
  <si>
    <t>ASSNT DEP DIR OF ASSEMBLY REVISION</t>
  </si>
  <si>
    <t>PALLADINO, JOHN F.</t>
  </si>
  <si>
    <t>SENIOR REVISION CLERK I</t>
  </si>
  <si>
    <t>RICE, JOSHUA</t>
  </si>
  <si>
    <t>REVISION CLERK III</t>
  </si>
  <si>
    <t>HARRIS, JEFFREY C.</t>
  </si>
  <si>
    <t>SENIOR EXAMINER  I</t>
  </si>
  <si>
    <t>DEAS, LEON</t>
  </si>
  <si>
    <t>CAMPRONE, DANIELLE</t>
  </si>
  <si>
    <t>REVISION CLERK</t>
  </si>
  <si>
    <t>SEARLES, BRIAN T.</t>
  </si>
  <si>
    <t>DIRECTOR OF SENATE REVISION</t>
  </si>
  <si>
    <t>FIOZZO, GREGORY</t>
  </si>
  <si>
    <t>ACTING DEP DIR OF SEN REVISION</t>
  </si>
  <si>
    <t>NEWCOMB, JULIE</t>
  </si>
  <si>
    <t>FITTING, JOHN P.,JR.</t>
  </si>
  <si>
    <t>LEAHY, TIMOTHY W.</t>
  </si>
  <si>
    <t>SR. REVISION CLERK</t>
  </si>
  <si>
    <t>RILEY, JOHN</t>
  </si>
  <si>
    <t>EXAMINER II</t>
  </si>
  <si>
    <t>SANTOSUOSSO, GARRETH</t>
  </si>
  <si>
    <t>DESIMONE, JULIAN</t>
  </si>
  <si>
    <t>PHILIPPI, REED</t>
  </si>
  <si>
    <t>CHIEF COUNSEL LBDC/DIR OF LEGAL SVCS</t>
  </si>
  <si>
    <t>MALONEY, KEELEY</t>
  </si>
  <si>
    <t>BONIFACE, MARJORIE</t>
  </si>
  <si>
    <t>STEWART, KELLY</t>
  </si>
  <si>
    <t>SENIOR ATTORNEY IV</t>
  </si>
  <si>
    <t>CRISCIONE-SZESNAT, NICOLE</t>
  </si>
  <si>
    <t>SENIOR ATTORNEY  II</t>
  </si>
  <si>
    <t>HILL, MARYANNE</t>
  </si>
  <si>
    <t>SENIOR COUNSEL III</t>
  </si>
  <si>
    <t>ELGHANNANI, SARAH</t>
  </si>
  <si>
    <t>SENIOR COUNSEL  IV</t>
  </si>
  <si>
    <t>JOHNSON, RHIANNAH</t>
  </si>
  <si>
    <t>ASSOCIATE COUNSEL III</t>
  </si>
  <si>
    <t>GLEASON, JOANNA</t>
  </si>
  <si>
    <t>ASSOCIATE COUNSEL II</t>
  </si>
  <si>
    <t>KIDD, KRISTIN</t>
  </si>
  <si>
    <t>PATANE, JULIA</t>
  </si>
  <si>
    <t>ASSISTANT COUNSEL II</t>
  </si>
  <si>
    <t>MINICK, MARK</t>
  </si>
  <si>
    <t>PRITCHARD, JEFFREY</t>
  </si>
  <si>
    <t>ASSISTANT COUNSEL</t>
  </si>
  <si>
    <t>HUSTED, JAMES</t>
  </si>
  <si>
    <t>DIPASQUALE, ANDREW</t>
  </si>
  <si>
    <t>HABEL, KAREN L.</t>
  </si>
  <si>
    <t>DIRECTOR FOR RESO WRITERS</t>
  </si>
  <si>
    <t>PALUMBO, KATIE</t>
  </si>
  <si>
    <t>RESOLUTION DRAFTER II</t>
  </si>
  <si>
    <t>MULLIGAN, MARGARET</t>
  </si>
  <si>
    <t>DEPUTY DIRECTOR FOR RESO WRITERS</t>
  </si>
  <si>
    <t>COOKE, SAMANTHA</t>
  </si>
  <si>
    <t>SATCHELL, KYLE</t>
  </si>
  <si>
    <t>DONOVAN, KATHY E.</t>
  </si>
  <si>
    <t>DIRECTOR OF BUDGET SERVICES</t>
  </si>
  <si>
    <t>LYDECKER, KATHLEEN</t>
  </si>
  <si>
    <t>LAWSON, NADYA</t>
  </si>
  <si>
    <t>DIRECTOR FOR COMPARERS</t>
  </si>
  <si>
    <t>DOUGLASS, ELISABETH</t>
  </si>
  <si>
    <t>DEPUTY DIR FOR COMPARERS</t>
  </si>
  <si>
    <t>RUOSO, OTELLO</t>
  </si>
  <si>
    <t>ACTING DEPUTY DIR FOR COMPARERS</t>
  </si>
  <si>
    <t>MCPHERSON, RACHEL</t>
  </si>
  <si>
    <t>ASSNT DEPUTY DIR FOR COMPARERS</t>
  </si>
  <si>
    <t>TRIPP, DEBORAH</t>
  </si>
  <si>
    <t>COORD FOR RULES &amp; REGS</t>
  </si>
  <si>
    <t>WILLIAMS, LORI</t>
  </si>
  <si>
    <t>SENIOR EDITORIAL AIDE</t>
  </si>
  <si>
    <t>JAFFE, NAOMI</t>
  </si>
  <si>
    <t>COORD FOR BILL VERIF TRAIN &amp; PROF DEV</t>
  </si>
  <si>
    <t>BRUCKMAN, DONA</t>
  </si>
  <si>
    <t>CONE, AMANDA</t>
  </si>
  <si>
    <t>SENIOR EDITORIAL AIDE II</t>
  </si>
  <si>
    <t>SALVATORE, STEPHEN</t>
  </si>
  <si>
    <t>LEWIS, R. ERIK</t>
  </si>
  <si>
    <t>STARK, DAVID</t>
  </si>
  <si>
    <t>EDITORIAL AIDE II</t>
  </si>
  <si>
    <t>WILEY, LAUREN</t>
  </si>
  <si>
    <t>EDITORIAL AIDE III</t>
  </si>
  <si>
    <t>SPADARO, MOIRA</t>
  </si>
  <si>
    <t>EDITORIAL AIDE</t>
  </si>
  <si>
    <t>GOEBEL, FRANK</t>
  </si>
  <si>
    <t>REID, TYWANN</t>
  </si>
  <si>
    <t>CLERK</t>
  </si>
  <si>
    <t>KNACK, CHRISTOPHER</t>
  </si>
  <si>
    <t>PROOFREADER</t>
  </si>
  <si>
    <t>DESORRENTO, MARK</t>
  </si>
  <si>
    <t>DAVIS, JESSICA</t>
  </si>
  <si>
    <t>PROOFREADER IV</t>
  </si>
  <si>
    <t>CHRISTIANSEN, AARON</t>
  </si>
  <si>
    <t>DONATO, GILBERT</t>
  </si>
  <si>
    <t>PROOFREADER II</t>
  </si>
  <si>
    <t>AUGUSTIN, SAMUEL</t>
  </si>
  <si>
    <t>SNOW, NICOLE</t>
  </si>
  <si>
    <t>WELDON, CHARLES</t>
  </si>
  <si>
    <t>FOGARTY, DAVID</t>
  </si>
  <si>
    <t>CICCONE, LESLIE</t>
  </si>
  <si>
    <t>WHITE, JOHN</t>
  </si>
  <si>
    <t>LECUYER, MICHELLE</t>
  </si>
  <si>
    <t>WOODWORTH, DAVID</t>
  </si>
  <si>
    <t>PROOFREADER/BUDGET ASSNT</t>
  </si>
  <si>
    <t>DOUGLASS, JILL</t>
  </si>
  <si>
    <t>PROOFREADER II/ADMN CLERK</t>
  </si>
  <si>
    <t>BEBLOWSKI, MICHAEL</t>
  </si>
  <si>
    <t>RULES &amp; REGS ASST/PROOFREADER II</t>
  </si>
  <si>
    <t>FLYNN, BRENDAN</t>
  </si>
  <si>
    <t>CARPENTER, THOMAS</t>
  </si>
  <si>
    <t>CRONK, JASON</t>
  </si>
  <si>
    <t>ASSINI, CHRISTOPHER</t>
  </si>
  <si>
    <t>DENYSE, DANIEL</t>
  </si>
  <si>
    <t>DELGUIDICE, KATHERINE</t>
  </si>
  <si>
    <t>MOORE, DAWN</t>
  </si>
  <si>
    <t>MCPHERSON, SIERRA</t>
  </si>
  <si>
    <t>CASEY, VALERIE</t>
  </si>
  <si>
    <t xml:space="preserve">GANNON, CHELSEA </t>
  </si>
  <si>
    <t>MENDEZ, KAIDY</t>
  </si>
  <si>
    <t>ZACCARDO, ANTHONY</t>
  </si>
  <si>
    <t>DIRECTOR FOR EXAMINERS</t>
  </si>
  <si>
    <t>LAVIGNE, KEVIN</t>
  </si>
  <si>
    <t>DEPUTY DIR FOR EXAMINERS</t>
  </si>
  <si>
    <t xml:space="preserve">SUSMAN, JOHN </t>
  </si>
  <si>
    <t>ZENZEN, JEFFREY</t>
  </si>
  <si>
    <t>SENIOR EXAMINER II</t>
  </si>
  <si>
    <t>MOTT, ETHEL C.</t>
  </si>
  <si>
    <t>SENIOR EXAMINER II/SR BUDGET ASSNT</t>
  </si>
  <si>
    <t>KUENTZEL, KAREN T.</t>
  </si>
  <si>
    <t>MASTRIANNI, DAVID V.</t>
  </si>
  <si>
    <t xml:space="preserve">COUTURE, THOMAS </t>
  </si>
  <si>
    <t>EXAMINER II/LOGGER</t>
  </si>
  <si>
    <t>MORGAN, JUSTINE</t>
  </si>
  <si>
    <t>EXAMINER II/BUDGET ASSNT</t>
  </si>
  <si>
    <t>BURT, AMANDA</t>
  </si>
  <si>
    <t xml:space="preserve">SENIOR EXAMINER </t>
  </si>
  <si>
    <t>DINKINS, JUSTIN</t>
  </si>
  <si>
    <t>GAWLOWSKI, DAVID</t>
  </si>
  <si>
    <t>MCCLENAGHAN, JUSTIN</t>
  </si>
  <si>
    <t>SR EXAMINER /TRAINER</t>
  </si>
  <si>
    <t>WOLFANGER, JONATHAN</t>
  </si>
  <si>
    <t>EXAMINER</t>
  </si>
  <si>
    <t>SANTOSUOSSO, ELIZA</t>
  </si>
  <si>
    <t>PULLING, PHILIP</t>
  </si>
  <si>
    <t>EXAMINER/BUDGET ASSNT</t>
  </si>
  <si>
    <t>NEWCOMB, JOHN</t>
  </si>
  <si>
    <t>FIESEHER, THOMAS A.</t>
  </si>
  <si>
    <t>DIRECTOR FOR CODE EDITORS</t>
  </si>
  <si>
    <t>KEARBEY, PATRICIA</t>
  </si>
  <si>
    <t>DEP DIR FOR CODE EDITORS</t>
  </si>
  <si>
    <t>BELL, MARK R.</t>
  </si>
  <si>
    <t>ASSNT DEP DIR FOR CODE EDITORS</t>
  </si>
  <si>
    <t>DALLAND, MICHAEL</t>
  </si>
  <si>
    <t>SUSMAN, KATRINA</t>
  </si>
  <si>
    <t>SPECIAL PROJECTS COORD</t>
  </si>
  <si>
    <t>MCNULTY, NANCY</t>
  </si>
  <si>
    <t>SR CODE EDITOR II</t>
  </si>
  <si>
    <t>WATSON, STEPHEN</t>
  </si>
  <si>
    <t>FILE CLERK II</t>
  </si>
  <si>
    <t>SEYMOUR, PETER</t>
  </si>
  <si>
    <t>DAVIS, KENNETH</t>
  </si>
  <si>
    <t>CODE EDITOR II</t>
  </si>
  <si>
    <t>ROGERS, MATTHEW</t>
  </si>
  <si>
    <t>COYNE, DIANNE</t>
  </si>
  <si>
    <t>ASSNT DEP DIR FOR MEMO UNIT</t>
  </si>
  <si>
    <t>POZNIAKAS, CRYSTAL</t>
  </si>
  <si>
    <t>MEMO INPUT SPECIALIST I</t>
  </si>
  <si>
    <t>CAULFIELD, LUKE</t>
  </si>
  <si>
    <t>MEMO INPUT SPECIALIST  I</t>
  </si>
  <si>
    <t>GARCIA, LINA</t>
  </si>
  <si>
    <t>DIRECTOR FOR DATA ENTRY</t>
  </si>
  <si>
    <t>KEEFNER, KIMBERLY</t>
  </si>
  <si>
    <t>DEPUTY DIR FOR DATA ENTRY</t>
  </si>
  <si>
    <t>MASSE, LISA</t>
  </si>
  <si>
    <t>ASSNT DEP DIR FOR DATA ENTRY</t>
  </si>
  <si>
    <t>BATEASE, MICHELLE</t>
  </si>
  <si>
    <t>NESTLEN, PATRICIA</t>
  </si>
  <si>
    <t>SR INFO PROC SPEC III</t>
  </si>
  <si>
    <t>DAVIS, MARILYN</t>
  </si>
  <si>
    <t>PHOENIX, KELLY</t>
  </si>
  <si>
    <t>SR INFO PROC SPEC II</t>
  </si>
  <si>
    <t>FREY, JESSICA</t>
  </si>
  <si>
    <t>SR INFO PROC SPEC /TRAINING ADMINISTRATOR</t>
  </si>
  <si>
    <t>DEGROFF, VICTORIA</t>
  </si>
  <si>
    <t>SR INFO PROC SPEC I</t>
  </si>
  <si>
    <t>STEWART, CASEY</t>
  </si>
  <si>
    <t>DATA ENTRY MACHINE OPERATOR I</t>
  </si>
  <si>
    <t>SHERIDAN, JEFFREY</t>
  </si>
  <si>
    <t>FOX, DANIEL</t>
  </si>
  <si>
    <t xml:space="preserve">SR INFO PROC SPEC </t>
  </si>
  <si>
    <t>NOYSE, MICHAEL</t>
  </si>
  <si>
    <t>WESTFALL, TAYLOR</t>
  </si>
  <si>
    <t>DATA ENTRY MACHINE OPERATOR</t>
  </si>
  <si>
    <t>GETTYS, STEPHANIE</t>
  </si>
  <si>
    <t>INFO PROC SPEC</t>
  </si>
  <si>
    <t>DOZOIS, MELANIE</t>
  </si>
  <si>
    <t>SPIZOWSKI, NICHOLAS T.</t>
  </si>
  <si>
    <t>DIR OF PRODUCTION &amp; DELIVERY</t>
  </si>
  <si>
    <t>DOLAN, WILLIAM</t>
  </si>
  <si>
    <t>DEPUTY DIR PRODOCUTION &amp; DELIVERY</t>
  </si>
  <si>
    <t>TRUDEAU, DAVID</t>
  </si>
  <si>
    <t>DEPUTY MAN PRODOCUTION &amp; DELIVERY</t>
  </si>
  <si>
    <t xml:space="preserve">GREENE, STEVEN </t>
  </si>
  <si>
    <t>PRODUCTION &amp; DELIVERY ASSOC III</t>
  </si>
  <si>
    <t>MEROLA, STANLEY</t>
  </si>
  <si>
    <t>PAVLAK, ROBERT</t>
  </si>
  <si>
    <t>PRODUCTION &amp; DELIVERY ASSOC II</t>
  </si>
  <si>
    <t>SHERIDAN, MICHAEL</t>
  </si>
  <si>
    <t>PRODUCTION &amp; DELIVERY ASSOC IV</t>
  </si>
  <si>
    <t xml:space="preserve">REILLY, JAMES </t>
  </si>
  <si>
    <t>PRODUCTION &amp; DELIVERY ASSOC I</t>
  </si>
  <si>
    <t>HURTT, BENJAMIN</t>
  </si>
  <si>
    <t>PICKETT, MICHAEL</t>
  </si>
  <si>
    <t>BLANCK, HENRY</t>
  </si>
  <si>
    <t>DIXON, FRANK</t>
  </si>
  <si>
    <t>NARDOLILLO, WILLIAM (S)</t>
  </si>
  <si>
    <t>MELUCCI, SALVADORE (S)</t>
  </si>
  <si>
    <t>MACFARLAND, DIANNE L.</t>
  </si>
  <si>
    <t>DIRECTOR FOR LEGISLATIVE DIGEST</t>
  </si>
  <si>
    <t>ALMINDO, KENNETH</t>
  </si>
  <si>
    <t>DEP DIR FOR LEGISLATIVE DIGEST</t>
  </si>
  <si>
    <t>LIDDELL, KRISTA</t>
  </si>
  <si>
    <t>ASSNT DEP DIR FOR LEG DIG/SR INDEXING EDITOR</t>
  </si>
  <si>
    <t>ADDY, SHEILA</t>
  </si>
  <si>
    <t>SCHEEREN, SHANNON</t>
  </si>
  <si>
    <t>SR EDITORIAL ASSISTANT</t>
  </si>
  <si>
    <t>TERRY, MICHAEL</t>
  </si>
  <si>
    <t>SR INDEXING EDITOR</t>
  </si>
  <si>
    <t>COUTURE, MATTHEW</t>
  </si>
  <si>
    <t xml:space="preserve">SENIOR INFO PROC SPEC </t>
  </si>
  <si>
    <t>LUBITZ, BENJAMIN J.</t>
  </si>
  <si>
    <t>TERRY, JOSEPH</t>
  </si>
  <si>
    <t>NARKIEWICZ, PAUL D.</t>
  </si>
  <si>
    <t>CHIEF INFORMATION OFFICER</t>
  </si>
  <si>
    <t>CHERRIER, GRACE</t>
  </si>
  <si>
    <t>SENIOR EXECUTIVE ASSISTANT</t>
  </si>
  <si>
    <t>EISEN, LARRY S.</t>
  </si>
  <si>
    <t>SPECIAL ASSISTANT</t>
  </si>
  <si>
    <t>RICARD, MICHAEL</t>
  </si>
  <si>
    <t>ERICKSON, KARL</t>
  </si>
  <si>
    <t>SYSTEMS PROGRAMMER IV</t>
  </si>
  <si>
    <t>BLENDELL, EDWARD, JR.</t>
  </si>
  <si>
    <t>SR NETWORK ANALYST II</t>
  </si>
  <si>
    <t>ROSS, JAMES Q.</t>
  </si>
  <si>
    <t>MANAGER OF SMS</t>
  </si>
  <si>
    <t>SILVERMAN, WILLIAM</t>
  </si>
  <si>
    <t>SR SYSTEMS ADMINISTRATOR IV</t>
  </si>
  <si>
    <t xml:space="preserve">GIMONDO, RONALD </t>
  </si>
  <si>
    <t>SYSTEMS SUPPORT TECHNICIAN</t>
  </si>
  <si>
    <t>LANCIONE, DAVID A.</t>
  </si>
  <si>
    <t>MANAGER OF INFO TECH SUPPORT</t>
  </si>
  <si>
    <t>GRACE, RICHARD</t>
  </si>
  <si>
    <t xml:space="preserve">SR INFO TECH SUPPORT SPEC </t>
  </si>
  <si>
    <t>MINE, MICHAEL</t>
  </si>
  <si>
    <t>INFO TECH SUPPORT SPEC IV</t>
  </si>
  <si>
    <t>HILL, DAVID</t>
  </si>
  <si>
    <t>INFO TECH SUPPORT SPEC I</t>
  </si>
  <si>
    <t>SEIBERT, LISA</t>
  </si>
  <si>
    <t>INFO TECH SUPPORT SPEC III</t>
  </si>
  <si>
    <t>PARKER, COLLEEN M.</t>
  </si>
  <si>
    <t xml:space="preserve">SPECIAL ASSISTANT </t>
  </si>
  <si>
    <t>PALMER, FRED</t>
  </si>
  <si>
    <t>MANAGER OF APPLICATIONS DEVELOPMENT</t>
  </si>
  <si>
    <t>EISEN, JANICE K.</t>
  </si>
  <si>
    <t>DBA - SR INFO TECH PROG/ANALYST</t>
  </si>
  <si>
    <t>PATTEN, TIMOTHY</t>
  </si>
  <si>
    <t>SR INFO TECH PROG/ANALYST IV</t>
  </si>
  <si>
    <t>RUTKOWSKI, MONIQUE</t>
  </si>
  <si>
    <t>ASSOC INFO TECH PROG/ANALYST</t>
  </si>
  <si>
    <t>SHEPARD, DEMMA</t>
  </si>
  <si>
    <t>SR. ASSOC INFO TECH PROG/ANALYST</t>
  </si>
  <si>
    <t>MOON, MICHAEL</t>
  </si>
  <si>
    <t xml:space="preserve">JR PROGRAMMER </t>
  </si>
  <si>
    <t>LASSONE, MICHAEL</t>
  </si>
  <si>
    <t>INFO TECH PROGRAMMER IV</t>
  </si>
  <si>
    <t>AUTIDA, BERNARDO</t>
  </si>
  <si>
    <t>INFO TECH PROGRAMMER II</t>
  </si>
  <si>
    <t>MAKAR, IRKA</t>
  </si>
  <si>
    <t>HOTZ, NICHOLAS</t>
  </si>
  <si>
    <t>SR INFO TECH PROG/ANALYST</t>
  </si>
  <si>
    <t>RYAN, DENNIS J.</t>
  </si>
  <si>
    <t>DOLAN, PETER C.</t>
  </si>
  <si>
    <t>MANAGER OF COMPUTER OPERATIONS</t>
  </si>
  <si>
    <t>MCSHANE, THOMAS W.</t>
  </si>
  <si>
    <t>ASSNT MAN COMP OPERATIONS</t>
  </si>
  <si>
    <t>PANZA, MATTHEW</t>
  </si>
  <si>
    <t xml:space="preserve">SR SUPERVISING COMPUTER OP </t>
  </si>
  <si>
    <t>LIPSCOMB,WILLIAM N.,JR.</t>
  </si>
  <si>
    <t>SUPERVISING COMPUTER OP III</t>
  </si>
  <si>
    <t>LOCKEN, GEOFFREY D.</t>
  </si>
  <si>
    <t>COMPUTER OPERATOR</t>
  </si>
  <si>
    <t>IMPELLIZZERI, JOHN</t>
  </si>
  <si>
    <t xml:space="preserve">SUPERVISING COMPUTER OP </t>
  </si>
  <si>
    <t>VISCUSI, VINCENZO</t>
  </si>
  <si>
    <t>SR COMPUTER OPERATOR II</t>
  </si>
  <si>
    <t>WINSLOW, MICHAEL</t>
  </si>
  <si>
    <t>COMPUTER OPERATOR  II</t>
  </si>
  <si>
    <t>HARRIS, WILLIAM E.</t>
  </si>
  <si>
    <t>DIGITAL PRINT OPERATOR - SHIFT SUPERVISOR</t>
  </si>
  <si>
    <t>BUECHS, JOSEPH J.</t>
  </si>
  <si>
    <t>MANAGER OF PRODUCTION SERVICES</t>
  </si>
  <si>
    <t xml:space="preserve">SNAY, KEVIN </t>
  </si>
  <si>
    <t>DIGITAL PRINT OPERATOR II</t>
  </si>
  <si>
    <t>FAHEY, MICHAEL</t>
  </si>
  <si>
    <t xml:space="preserve">SR DIIGITAL PRINT OPERATOR </t>
  </si>
  <si>
    <t xml:space="preserve">BROUILLETTE, ED </t>
  </si>
  <si>
    <t>DIGITAL PRINT OPERATOR</t>
  </si>
  <si>
    <t>Service Dates</t>
  </si>
  <si>
    <t>Payroll Type</t>
  </si>
  <si>
    <t>3/8/18-9/5/18</t>
  </si>
  <si>
    <t>S</t>
  </si>
  <si>
    <t>A</t>
  </si>
  <si>
    <t>4/20/18-9/5/18</t>
  </si>
  <si>
    <t>5/9/18-9/5/18</t>
  </si>
  <si>
    <t>6/28/18-9/5/18</t>
  </si>
  <si>
    <t>3/8/18-3/21/18</t>
  </si>
  <si>
    <t>3/8/18-5/14/18</t>
  </si>
  <si>
    <t>3/8/18-6/20/18</t>
  </si>
  <si>
    <t>3/8/18-6/27/18</t>
  </si>
  <si>
    <t>3/8/18-7/2/18</t>
  </si>
  <si>
    <t>3/8/18-7/20/18</t>
  </si>
  <si>
    <t>3/8/18-7/25/18</t>
  </si>
  <si>
    <t>3/8/18-8/15/18</t>
  </si>
  <si>
    <t>4/19/18-8/9/18</t>
  </si>
  <si>
    <t>3/8/18-8/24/18</t>
  </si>
  <si>
    <t>Name</t>
  </si>
  <si>
    <t>Title</t>
  </si>
  <si>
    <t>Fiscal Cost</t>
  </si>
  <si>
    <t>LSP</t>
  </si>
  <si>
    <t>3/30/18-9/5/18</t>
  </si>
  <si>
    <t>3/8/18-3/29/18</t>
  </si>
  <si>
    <t>MEMO INPUST SPECIALIST I</t>
  </si>
  <si>
    <t>Creation Date</t>
  </si>
  <si>
    <t>Vendor Name</t>
  </si>
  <si>
    <t>Voucher Id</t>
  </si>
  <si>
    <t>Account Code</t>
  </si>
  <si>
    <t>Amount</t>
  </si>
  <si>
    <t>XEROX CORPORATION</t>
  </si>
  <si>
    <t>IT Mainframe Printer</t>
  </si>
  <si>
    <t>NATIONAL GRID-UPSTATE UTILITY</t>
  </si>
  <si>
    <t>Electricity Commodity</t>
  </si>
  <si>
    <t>55 ELK STREET LLC</t>
  </si>
  <si>
    <t>Base Rent</t>
  </si>
  <si>
    <t>DELTA PROPERTIES LLC</t>
  </si>
  <si>
    <t>NYS ASSEMBLY</t>
  </si>
  <si>
    <t>Postage</t>
  </si>
  <si>
    <t>Office Supplies</t>
  </si>
  <si>
    <t>OSC</t>
  </si>
  <si>
    <t>THE WALTERS CO AC INC</t>
  </si>
  <si>
    <t>HVAC/Chiller</t>
  </si>
  <si>
    <t>BRENT FLAGLER</t>
  </si>
  <si>
    <t>RefrnceBook/Mag/Map/Subsc SM</t>
  </si>
  <si>
    <t>INTERNATIONAL BUSINESS MACHINE</t>
  </si>
  <si>
    <t>Software Maint &amp; Support</t>
  </si>
  <si>
    <t>RELX INC</t>
  </si>
  <si>
    <t>KIMBERLY SCOTT INC</t>
  </si>
  <si>
    <t>Office Furnishings Acquisition</t>
  </si>
  <si>
    <t>P &amp; J COMPUTERS INC</t>
  </si>
  <si>
    <t>Data Management Services</t>
  </si>
  <si>
    <t>PAETEC COMMUNICATIONS LLC</t>
  </si>
  <si>
    <t>Phone local &amp; long distance</t>
  </si>
  <si>
    <t>WEST PUBLISHING</t>
  </si>
  <si>
    <t>RICOH USA INC</t>
  </si>
  <si>
    <t>IT Equipment Maint &amp; Support</t>
  </si>
  <si>
    <t>KONICA MINOLTA BUSINESS SOLUTIONS USA</t>
  </si>
  <si>
    <t>ANNESE &amp; ASSOCIATES INC</t>
  </si>
  <si>
    <t>MPI TECHNOLOGIES INC</t>
  </si>
  <si>
    <t>ZOHO CORP</t>
  </si>
  <si>
    <t>FAMILY &amp; CHILDRENS SERVICE OF THE</t>
  </si>
  <si>
    <t>Memberships</t>
  </si>
  <si>
    <t>MACKINNEY SYSTEMS INC</t>
  </si>
  <si>
    <t>CELLCO PARTNERSHIP</t>
  </si>
  <si>
    <t>Cell Phone Service</t>
  </si>
  <si>
    <t>VERIZON NEW YORK INC</t>
  </si>
  <si>
    <t>GLASSHOUSE SYSTEMS INC</t>
  </si>
  <si>
    <t>NEW YORK LEGAL PUBLISHING CORPORATION</t>
  </si>
  <si>
    <t>TVC ALBANY INC</t>
  </si>
  <si>
    <t>FIBER TECHNOLOGIES NETWORKS LLC</t>
  </si>
  <si>
    <t>OGS</t>
  </si>
  <si>
    <t>DELL MARKETING LP</t>
  </si>
  <si>
    <t>CITI - P CARD CITIBANK NA</t>
  </si>
  <si>
    <t>Office equipment Acquisition</t>
  </si>
  <si>
    <t>Office Equipment Repair/Maint</t>
  </si>
  <si>
    <t>Computer Accessories</t>
  </si>
  <si>
    <t>Cable Television Services</t>
  </si>
  <si>
    <t>Printing/Photo SupMat</t>
  </si>
  <si>
    <t xml:space="preserve"> OFFICE FOR TECHNOLOGY</t>
  </si>
  <si>
    <t>Centralized CIO/OFT Srvcs IS</t>
  </si>
  <si>
    <t xml:space="preserve"> NATIONAL GRID-UPSTATE UTILITY</t>
  </si>
  <si>
    <t xml:space="preserve"> KONICA MINOLTA BUSINESS SOLUTIONS USA</t>
  </si>
  <si>
    <t xml:space="preserve"> 55 ELK STREET LLC</t>
  </si>
  <si>
    <t xml:space="preserve"> KIMBERLY SCOTT INC</t>
  </si>
  <si>
    <t xml:space="preserve"> SAXTON SIGN CORP</t>
  </si>
  <si>
    <t>ALBANY FIRE EXTINGUISHER SALES AND</t>
  </si>
  <si>
    <t>Fire Alarm/Suppression</t>
  </si>
  <si>
    <t>VERTIV SERVICES INC</t>
  </si>
  <si>
    <t>STAPLES CONTRACTS &amp; COMMERCIAL INC</t>
  </si>
  <si>
    <t>QOS NETWORKING INC</t>
  </si>
  <si>
    <t>Networking Software</t>
  </si>
  <si>
    <t>STAMPS.COM</t>
  </si>
  <si>
    <t>HEARST CORPORATION</t>
  </si>
  <si>
    <t>Digital Telephones</t>
  </si>
  <si>
    <t>Shipping</t>
  </si>
  <si>
    <t>PRESIDIO NETWORKED SOLUTIONS GROUP LLC</t>
  </si>
  <si>
    <t>COMPULINK TECHNOLOGIES INC</t>
  </si>
  <si>
    <t>KONICA MINOLTA BUSINESS SOLUTIONS</t>
  </si>
  <si>
    <t>AMANDA CONE</t>
  </si>
  <si>
    <t>Tuition</t>
  </si>
  <si>
    <t>OFFICE OF GENERAL SERVICES</t>
  </si>
  <si>
    <t>ADV ACCT - BILL DRAFTING COMM - PE</t>
  </si>
  <si>
    <t>Building and Grounds SupMat</t>
  </si>
  <si>
    <t>Appliances Acquisition</t>
  </si>
  <si>
    <t>OFFICE FOR TECHNOLOGY</t>
  </si>
  <si>
    <t>Insurance - OGS</t>
  </si>
  <si>
    <t>KENT M PHILLIPS</t>
  </si>
  <si>
    <t>AMANDA BURT</t>
  </si>
  <si>
    <t>INDIANA FURNITURE INDUSTRIES INC</t>
  </si>
  <si>
    <t>ADV ACCT - BILL DRAFTING COMM - PE CASH</t>
  </si>
  <si>
    <t>Gasoline</t>
  </si>
  <si>
    <t>FORMS WORLD INC</t>
  </si>
  <si>
    <t>TROY BELTING &amp; SUPPLY CO</t>
  </si>
  <si>
    <t>Generators</t>
  </si>
  <si>
    <t>SANDERS FIRE &amp; SAFETY</t>
  </si>
  <si>
    <t>VELOCITY SOFTWARE INC</t>
  </si>
  <si>
    <t>BAUM CONTROL SYSTEMS INC</t>
  </si>
  <si>
    <t>JAMES W WHITERMORE INC</t>
  </si>
  <si>
    <t>LEVI RAY &amp; SHOUP INC</t>
  </si>
  <si>
    <t>MATERIAL HANDLING PRODUCTS CORP</t>
  </si>
  <si>
    <t>TRI-LIFT INC</t>
  </si>
  <si>
    <t>ZOHO CORPORATION</t>
  </si>
  <si>
    <t>Total NPS</t>
  </si>
  <si>
    <t>Total Personal Service</t>
  </si>
  <si>
    <t>Total</t>
  </si>
  <si>
    <t>NYS LEGISLATIVE BILL DRAFTING COMMISSION
STATEMENT OF DISBURSEMENTS 4/1/18-9/30/18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</si>
</sst>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ourier New"/>
      <family val="3"/>
    </font>
    <font>
      <sz val="8"/>
      <name val="Courier New"/>
      <family val="3"/>
    </font>
    <font>
      <b/>
      <sz val="8"/>
      <name val="Courier New"/>
      <family val="3"/>
    </font>
    <font>
      <b/>
      <u/>
      <sz val="8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22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5"/>
  <sheetViews>
    <sheetView tabSelected="1" workbookViewId="0">
      <selection activeCell="G528" sqref="G528"/>
    </sheetView>
  </sheetViews>
  <sheetFormatPr defaultRowHeight="11.25" x14ac:dyDescent="0.25"/>
  <cols>
    <col min="1" max="1" width="26.7109375" style="5" bestFit="1" customWidth="1"/>
    <col min="2" max="2" width="46.28515625" style="5" bestFit="1" customWidth="1"/>
    <col min="3" max="3" width="15.28515625" style="7" bestFit="1" customWidth="1"/>
    <col min="4" max="4" width="31.7109375" style="5" bestFit="1" customWidth="1"/>
    <col min="5" max="5" width="20.85546875" style="3" bestFit="1" customWidth="1"/>
    <col min="6" max="6" width="9.140625" style="5"/>
    <col min="7" max="7" width="9.85546875" style="3" bestFit="1" customWidth="1"/>
    <col min="8" max="8" width="9.85546875" style="5" bestFit="1" customWidth="1"/>
    <col min="9" max="16384" width="9.140625" style="5"/>
  </cols>
  <sheetData>
    <row r="1" spans="1:5" x14ac:dyDescent="0.25">
      <c r="A1" s="1" t="s">
        <v>0</v>
      </c>
      <c r="B1" s="1" t="s">
        <v>0</v>
      </c>
      <c r="C1" s="2"/>
      <c r="D1" s="1"/>
      <c r="E1" s="3" t="s">
        <v>0</v>
      </c>
    </row>
    <row r="2" spans="1:5" ht="24" customHeight="1" x14ac:dyDescent="0.25">
      <c r="A2" s="21" t="s">
        <v>481</v>
      </c>
      <c r="B2" s="21"/>
      <c r="C2" s="21"/>
      <c r="D2" s="21"/>
      <c r="E2" s="21"/>
    </row>
    <row r="3" spans="1:5" x14ac:dyDescent="0.25">
      <c r="A3" s="1" t="s">
        <v>0</v>
      </c>
      <c r="B3" s="1"/>
      <c r="C3" s="2"/>
      <c r="D3" s="1"/>
    </row>
    <row r="4" spans="1:5" x14ac:dyDescent="0.25">
      <c r="A4" s="1"/>
      <c r="B4" s="1"/>
      <c r="C4" s="2"/>
      <c r="D4" s="1"/>
    </row>
    <row r="5" spans="1:5" x14ac:dyDescent="0.25">
      <c r="A5" s="1" t="s">
        <v>373</v>
      </c>
      <c r="B5" s="1" t="s">
        <v>374</v>
      </c>
      <c r="C5" s="2" t="s">
        <v>355</v>
      </c>
      <c r="D5" s="1" t="s">
        <v>356</v>
      </c>
      <c r="E5" s="3" t="s">
        <v>375</v>
      </c>
    </row>
    <row r="7" spans="1:5" x14ac:dyDescent="0.25">
      <c r="A7" s="1" t="s">
        <v>271</v>
      </c>
      <c r="B7" s="1" t="s">
        <v>240</v>
      </c>
      <c r="C7" s="2" t="s">
        <v>357</v>
      </c>
      <c r="D7" s="1" t="s">
        <v>359</v>
      </c>
      <c r="E7" s="4">
        <v>15360.409999999998</v>
      </c>
    </row>
    <row r="8" spans="1:5" x14ac:dyDescent="0.25">
      <c r="A8" s="1" t="s">
        <v>267</v>
      </c>
      <c r="B8" s="1" t="s">
        <v>268</v>
      </c>
      <c r="C8" s="2" t="s">
        <v>357</v>
      </c>
      <c r="D8" s="1" t="s">
        <v>359</v>
      </c>
      <c r="E8" s="4">
        <v>32736.079999999998</v>
      </c>
    </row>
    <row r="9" spans="1:5" x14ac:dyDescent="0.25">
      <c r="A9" s="1" t="s">
        <v>159</v>
      </c>
      <c r="B9" s="1" t="s">
        <v>136</v>
      </c>
      <c r="C9" s="2" t="s">
        <v>357</v>
      </c>
      <c r="D9" s="1" t="s">
        <v>359</v>
      </c>
      <c r="E9" s="4">
        <v>13843.2</v>
      </c>
    </row>
    <row r="10" spans="1:5" x14ac:dyDescent="0.25">
      <c r="A10" s="1" t="s">
        <v>143</v>
      </c>
      <c r="B10" s="1" t="s">
        <v>136</v>
      </c>
      <c r="C10" s="2" t="s">
        <v>357</v>
      </c>
      <c r="D10" s="1" t="s">
        <v>359</v>
      </c>
      <c r="E10" s="4">
        <v>14915.809999999994</v>
      </c>
    </row>
    <row r="11" spans="1:5" x14ac:dyDescent="0.25">
      <c r="A11" s="1" t="s">
        <v>35</v>
      </c>
      <c r="B11" s="1" t="s">
        <v>36</v>
      </c>
      <c r="C11" s="2" t="s">
        <v>366</v>
      </c>
      <c r="D11" s="1" t="s">
        <v>359</v>
      </c>
      <c r="E11" s="4">
        <f>28440.08-E12</f>
        <v>19784.400000000001</v>
      </c>
    </row>
    <row r="12" spans="1:5" x14ac:dyDescent="0.25">
      <c r="A12" s="1" t="s">
        <v>35</v>
      </c>
      <c r="B12" s="1" t="s">
        <v>36</v>
      </c>
      <c r="C12" s="2" t="s">
        <v>376</v>
      </c>
      <c r="D12" s="1"/>
      <c r="E12" s="4">
        <v>8655.68</v>
      </c>
    </row>
    <row r="13" spans="1:5" x14ac:dyDescent="0.25">
      <c r="A13" s="1" t="s">
        <v>323</v>
      </c>
      <c r="B13" s="1" t="s">
        <v>324</v>
      </c>
      <c r="C13" s="2" t="s">
        <v>357</v>
      </c>
      <c r="D13" s="1" t="s">
        <v>359</v>
      </c>
      <c r="E13" s="4">
        <v>26522.469999999998</v>
      </c>
    </row>
    <row r="14" spans="1:5" x14ac:dyDescent="0.25">
      <c r="A14" s="1" t="s">
        <v>49</v>
      </c>
      <c r="B14" s="1" t="s">
        <v>50</v>
      </c>
      <c r="C14" s="2" t="s">
        <v>357</v>
      </c>
      <c r="D14" s="1" t="s">
        <v>359</v>
      </c>
      <c r="E14" s="4">
        <v>28546.959999999992</v>
      </c>
    </row>
    <row r="15" spans="1:5" x14ac:dyDescent="0.25">
      <c r="A15" s="1" t="s">
        <v>223</v>
      </c>
      <c r="B15" s="1" t="s">
        <v>222</v>
      </c>
      <c r="C15" s="2" t="s">
        <v>357</v>
      </c>
      <c r="D15" s="1" t="s">
        <v>359</v>
      </c>
      <c r="E15" s="4">
        <v>19503.379999999997</v>
      </c>
    </row>
    <row r="16" spans="1:5" x14ac:dyDescent="0.25">
      <c r="A16" s="1" t="s">
        <v>154</v>
      </c>
      <c r="B16" s="1" t="s">
        <v>155</v>
      </c>
      <c r="C16" s="2" t="s">
        <v>357</v>
      </c>
      <c r="D16" s="1" t="s">
        <v>359</v>
      </c>
      <c r="E16" s="4">
        <v>15089.619999999999</v>
      </c>
    </row>
    <row r="17" spans="1:5" x14ac:dyDescent="0.25">
      <c r="A17" s="1" t="s">
        <v>198</v>
      </c>
      <c r="B17" s="1" t="s">
        <v>199</v>
      </c>
      <c r="C17" s="2" t="s">
        <v>357</v>
      </c>
      <c r="D17" s="1" t="s">
        <v>359</v>
      </c>
      <c r="E17" s="4">
        <v>30896.84</v>
      </c>
    </row>
    <row r="18" spans="1:5" x14ac:dyDescent="0.25">
      <c r="A18" s="1" t="s">
        <v>261</v>
      </c>
      <c r="B18" s="1" t="s">
        <v>254</v>
      </c>
      <c r="C18" s="2" t="s">
        <v>357</v>
      </c>
      <c r="D18" s="1" t="s">
        <v>359</v>
      </c>
      <c r="E18" s="4">
        <v>15841.340000000002</v>
      </c>
    </row>
    <row r="19" spans="1:5" x14ac:dyDescent="0.25">
      <c r="A19" s="1" t="s">
        <v>289</v>
      </c>
      <c r="B19" s="1" t="s">
        <v>290</v>
      </c>
      <c r="C19" s="2" t="s">
        <v>357</v>
      </c>
      <c r="D19" s="1" t="s">
        <v>359</v>
      </c>
      <c r="E19" s="4">
        <v>36591.360000000008</v>
      </c>
    </row>
    <row r="20" spans="1:5" x14ac:dyDescent="0.25">
      <c r="A20" s="1" t="s">
        <v>1</v>
      </c>
      <c r="B20" s="1" t="s">
        <v>2</v>
      </c>
      <c r="C20" s="2" t="s">
        <v>357</v>
      </c>
      <c r="D20" s="1" t="s">
        <v>359</v>
      </c>
      <c r="E20" s="4">
        <v>82884.75</v>
      </c>
    </row>
    <row r="21" spans="1:5" x14ac:dyDescent="0.25">
      <c r="A21" s="1" t="s">
        <v>75</v>
      </c>
      <c r="B21" s="1" t="s">
        <v>9</v>
      </c>
      <c r="C21" s="2" t="s">
        <v>357</v>
      </c>
      <c r="D21" s="1" t="s">
        <v>359</v>
      </c>
      <c r="E21" s="4">
        <v>28772.770000000008</v>
      </c>
    </row>
    <row r="22" spans="1:5" x14ac:dyDescent="0.25">
      <c r="A22" s="1" t="s">
        <v>353</v>
      </c>
      <c r="B22" s="1" t="s">
        <v>354</v>
      </c>
      <c r="C22" s="2" t="s">
        <v>364</v>
      </c>
      <c r="D22" s="1" t="s">
        <v>359</v>
      </c>
      <c r="E22" s="4">
        <f>12698.51-E23</f>
        <v>9653.42</v>
      </c>
    </row>
    <row r="23" spans="1:5" x14ac:dyDescent="0.25">
      <c r="A23" s="1" t="s">
        <v>353</v>
      </c>
      <c r="B23" s="1" t="s">
        <v>354</v>
      </c>
      <c r="C23" s="2" t="s">
        <v>376</v>
      </c>
      <c r="D23" s="1"/>
      <c r="E23" s="4">
        <f>899.32+2145.77</f>
        <v>3045.09</v>
      </c>
    </row>
    <row r="24" spans="1:5" x14ac:dyDescent="0.25">
      <c r="A24" s="1" t="s">
        <v>121</v>
      </c>
      <c r="B24" s="1" t="s">
        <v>118</v>
      </c>
      <c r="C24" s="2" t="s">
        <v>357</v>
      </c>
      <c r="D24" s="1" t="s">
        <v>359</v>
      </c>
      <c r="E24" s="4">
        <v>17530.239999999998</v>
      </c>
    </row>
    <row r="25" spans="1:5" x14ac:dyDescent="0.25">
      <c r="A25" s="1" t="s">
        <v>347</v>
      </c>
      <c r="B25" s="1" t="s">
        <v>348</v>
      </c>
      <c r="C25" s="2" t="s">
        <v>357</v>
      </c>
      <c r="D25" s="1" t="s">
        <v>359</v>
      </c>
      <c r="E25" s="4">
        <v>33542.49</v>
      </c>
    </row>
    <row r="26" spans="1:5" x14ac:dyDescent="0.25">
      <c r="A26" s="1" t="s">
        <v>182</v>
      </c>
      <c r="B26" s="1" t="s">
        <v>183</v>
      </c>
      <c r="C26" s="2" t="s">
        <v>357</v>
      </c>
      <c r="D26" s="1" t="s">
        <v>359</v>
      </c>
      <c r="E26" s="4">
        <v>19221.54</v>
      </c>
    </row>
    <row r="27" spans="1:5" x14ac:dyDescent="0.25">
      <c r="A27" s="1" t="s">
        <v>41</v>
      </c>
      <c r="B27" s="1" t="s">
        <v>42</v>
      </c>
      <c r="C27" s="2" t="s">
        <v>357</v>
      </c>
      <c r="D27" s="1" t="s">
        <v>359</v>
      </c>
      <c r="E27" s="4">
        <v>24432.33</v>
      </c>
    </row>
    <row r="28" spans="1:5" x14ac:dyDescent="0.25">
      <c r="A28" s="1" t="s">
        <v>58</v>
      </c>
      <c r="B28" s="1" t="s">
        <v>59</v>
      </c>
      <c r="C28" s="2" t="s">
        <v>357</v>
      </c>
      <c r="D28" s="1" t="s">
        <v>359</v>
      </c>
      <c r="E28" s="4">
        <v>15236.130000000001</v>
      </c>
    </row>
    <row r="29" spans="1:5" x14ac:dyDescent="0.25">
      <c r="A29" s="1" t="s">
        <v>157</v>
      </c>
      <c r="B29" s="1" t="s">
        <v>136</v>
      </c>
      <c r="C29" s="2" t="s">
        <v>357</v>
      </c>
      <c r="D29" s="1" t="s">
        <v>359</v>
      </c>
      <c r="E29" s="4">
        <v>14059.5</v>
      </c>
    </row>
    <row r="30" spans="1:5" x14ac:dyDescent="0.25">
      <c r="A30" s="1" t="s">
        <v>47</v>
      </c>
      <c r="B30" s="1" t="s">
        <v>48</v>
      </c>
      <c r="C30" s="2" t="s">
        <v>357</v>
      </c>
      <c r="D30" s="1" t="s">
        <v>359</v>
      </c>
      <c r="E30" s="4">
        <v>32736.079999999998</v>
      </c>
    </row>
    <row r="31" spans="1:5" x14ac:dyDescent="0.25">
      <c r="A31" s="1" t="s">
        <v>164</v>
      </c>
      <c r="B31" s="1" t="s">
        <v>136</v>
      </c>
      <c r="C31" s="2" t="s">
        <v>363</v>
      </c>
      <c r="D31" s="1" t="s">
        <v>359</v>
      </c>
      <c r="E31" s="4">
        <f>1758.93-644.98</f>
        <v>1113.95</v>
      </c>
    </row>
    <row r="32" spans="1:5" x14ac:dyDescent="0.25">
      <c r="A32" s="1" t="s">
        <v>164</v>
      </c>
      <c r="B32" s="1" t="s">
        <v>136</v>
      </c>
      <c r="C32" s="2" t="s">
        <v>376</v>
      </c>
      <c r="D32" s="1"/>
      <c r="E32" s="4">
        <v>644.98</v>
      </c>
    </row>
    <row r="33" spans="1:5" x14ac:dyDescent="0.25">
      <c r="A33" s="1" t="s">
        <v>215</v>
      </c>
      <c r="B33" s="1" t="s">
        <v>216</v>
      </c>
      <c r="C33" s="2" t="s">
        <v>370</v>
      </c>
      <c r="D33" s="1" t="s">
        <v>359</v>
      </c>
      <c r="E33" s="4">
        <f>14133.76-E34</f>
        <v>12558</v>
      </c>
    </row>
    <row r="34" spans="1:5" x14ac:dyDescent="0.25">
      <c r="A34" s="1" t="s">
        <v>215</v>
      </c>
      <c r="B34" s="1" t="s">
        <v>379</v>
      </c>
      <c r="C34" s="2" t="s">
        <v>376</v>
      </c>
      <c r="D34" s="1"/>
      <c r="E34" s="4">
        <v>1575.76</v>
      </c>
    </row>
    <row r="35" spans="1:5" x14ac:dyDescent="0.25">
      <c r="A35" s="1" t="s">
        <v>282</v>
      </c>
      <c r="B35" s="1" t="s">
        <v>283</v>
      </c>
      <c r="C35" s="2" t="s">
        <v>357</v>
      </c>
      <c r="D35" s="1" t="s">
        <v>359</v>
      </c>
      <c r="E35" s="4">
        <v>29274.960000000006</v>
      </c>
    </row>
    <row r="36" spans="1:5" x14ac:dyDescent="0.25">
      <c r="A36" s="1" t="s">
        <v>140</v>
      </c>
      <c r="B36" s="1" t="s">
        <v>136</v>
      </c>
      <c r="C36" s="2" t="s">
        <v>357</v>
      </c>
      <c r="D36" s="1" t="s">
        <v>359</v>
      </c>
      <c r="E36" s="4">
        <v>15352.090000000002</v>
      </c>
    </row>
    <row r="37" spans="1:5" x14ac:dyDescent="0.25">
      <c r="A37" s="1" t="s">
        <v>147</v>
      </c>
      <c r="B37" s="1" t="s">
        <v>131</v>
      </c>
      <c r="C37" s="2" t="s">
        <v>357</v>
      </c>
      <c r="D37" s="1" t="s">
        <v>359</v>
      </c>
      <c r="E37" s="4">
        <v>16572.399999999998</v>
      </c>
    </row>
    <row r="38" spans="1:5" x14ac:dyDescent="0.25">
      <c r="A38" s="1" t="s">
        <v>39</v>
      </c>
      <c r="B38" s="1" t="s">
        <v>40</v>
      </c>
      <c r="C38" s="2" t="s">
        <v>357</v>
      </c>
      <c r="D38" s="1" t="s">
        <v>359</v>
      </c>
      <c r="E38" s="4">
        <v>28867.149999999994</v>
      </c>
    </row>
    <row r="39" spans="1:5" x14ac:dyDescent="0.25">
      <c r="A39" s="1" t="s">
        <v>122</v>
      </c>
      <c r="B39" s="1" t="s">
        <v>123</v>
      </c>
      <c r="C39" s="2" t="s">
        <v>357</v>
      </c>
      <c r="D39" s="1" t="s">
        <v>359</v>
      </c>
      <c r="E39" s="4">
        <v>17514.38</v>
      </c>
    </row>
    <row r="40" spans="1:5" x14ac:dyDescent="0.25">
      <c r="A40" s="1" t="s">
        <v>102</v>
      </c>
      <c r="B40" s="1" t="s">
        <v>13</v>
      </c>
      <c r="C40" s="2" t="s">
        <v>357</v>
      </c>
      <c r="D40" s="1" t="s">
        <v>359</v>
      </c>
      <c r="E40" s="4">
        <v>19638.319999999996</v>
      </c>
    </row>
    <row r="41" spans="1:5" x14ac:dyDescent="0.25">
      <c r="A41" s="1" t="s">
        <v>276</v>
      </c>
      <c r="B41" s="1" t="s">
        <v>277</v>
      </c>
      <c r="C41" s="2" t="s">
        <v>357</v>
      </c>
      <c r="D41" s="1" t="s">
        <v>359</v>
      </c>
      <c r="E41" s="4">
        <v>17483.440000000006</v>
      </c>
    </row>
    <row r="42" spans="1:5" x14ac:dyDescent="0.25">
      <c r="A42" s="1" t="s">
        <v>178</v>
      </c>
      <c r="B42" s="1" t="s">
        <v>179</v>
      </c>
      <c r="C42" s="2" t="s">
        <v>357</v>
      </c>
      <c r="D42" s="1" t="s">
        <v>359</v>
      </c>
      <c r="E42" s="4">
        <v>25055.80999999999</v>
      </c>
    </row>
    <row r="43" spans="1:5" x14ac:dyDescent="0.25">
      <c r="A43" s="1" t="s">
        <v>211</v>
      </c>
      <c r="B43" s="1" t="s">
        <v>212</v>
      </c>
      <c r="C43" s="2" t="s">
        <v>357</v>
      </c>
      <c r="D43" s="1" t="s">
        <v>359</v>
      </c>
      <c r="E43" s="4">
        <v>19062.680000000004</v>
      </c>
    </row>
    <row r="44" spans="1:5" x14ac:dyDescent="0.25">
      <c r="A44" s="1" t="s">
        <v>78</v>
      </c>
      <c r="B44" s="1" t="s">
        <v>79</v>
      </c>
      <c r="C44" s="2" t="s">
        <v>357</v>
      </c>
      <c r="D44" s="1" t="s">
        <v>359</v>
      </c>
      <c r="E44" s="4">
        <v>51603.759999999987</v>
      </c>
    </row>
    <row r="45" spans="1:5" x14ac:dyDescent="0.25">
      <c r="A45" s="1" t="s">
        <v>158</v>
      </c>
      <c r="B45" s="1" t="s">
        <v>136</v>
      </c>
      <c r="C45" s="2" t="s">
        <v>357</v>
      </c>
      <c r="D45" s="1" t="s">
        <v>359</v>
      </c>
      <c r="E45" s="4">
        <v>16008.590000000002</v>
      </c>
    </row>
    <row r="46" spans="1:5" x14ac:dyDescent="0.25">
      <c r="A46" s="1" t="s">
        <v>200</v>
      </c>
      <c r="B46" s="1" t="s">
        <v>199</v>
      </c>
      <c r="C46" s="2" t="s">
        <v>357</v>
      </c>
      <c r="D46" s="1" t="s">
        <v>359</v>
      </c>
      <c r="E46" s="4">
        <v>22469.069999999996</v>
      </c>
    </row>
    <row r="47" spans="1:5" x14ac:dyDescent="0.25">
      <c r="A47" s="1" t="s">
        <v>138</v>
      </c>
      <c r="B47" s="1" t="s">
        <v>139</v>
      </c>
      <c r="C47" s="2" t="s">
        <v>357</v>
      </c>
      <c r="D47" s="1" t="s">
        <v>359</v>
      </c>
      <c r="E47" s="4">
        <v>19427.46</v>
      </c>
    </row>
    <row r="48" spans="1:5" x14ac:dyDescent="0.25">
      <c r="A48" s="1" t="s">
        <v>208</v>
      </c>
      <c r="B48" s="1" t="s">
        <v>209</v>
      </c>
      <c r="C48" s="2" t="s">
        <v>357</v>
      </c>
      <c r="D48" s="1" t="s">
        <v>359</v>
      </c>
      <c r="E48" s="4">
        <v>19963.97</v>
      </c>
    </row>
    <row r="49" spans="1:5" x14ac:dyDescent="0.25">
      <c r="A49" s="1" t="s">
        <v>226</v>
      </c>
      <c r="B49" s="1" t="s">
        <v>225</v>
      </c>
      <c r="C49" s="2" t="s">
        <v>357</v>
      </c>
      <c r="D49" s="1" t="s">
        <v>359</v>
      </c>
      <c r="E49" s="4">
        <v>23086.44000000001</v>
      </c>
    </row>
    <row r="50" spans="1:5" x14ac:dyDescent="0.25">
      <c r="A50" s="1" t="s">
        <v>57</v>
      </c>
      <c r="B50" s="1" t="s">
        <v>54</v>
      </c>
      <c r="C50" s="2" t="s">
        <v>357</v>
      </c>
      <c r="D50" s="1" t="s">
        <v>359</v>
      </c>
      <c r="E50" s="4">
        <v>20535.84</v>
      </c>
    </row>
    <row r="51" spans="1:5" x14ac:dyDescent="0.25">
      <c r="A51" s="1" t="s">
        <v>231</v>
      </c>
      <c r="B51" s="1" t="s">
        <v>232</v>
      </c>
      <c r="C51" s="2" t="s">
        <v>357</v>
      </c>
      <c r="D51" s="1" t="s">
        <v>359</v>
      </c>
      <c r="E51" s="4">
        <v>17483.440000000006</v>
      </c>
    </row>
    <row r="52" spans="1:5" x14ac:dyDescent="0.25">
      <c r="A52" s="1" t="s">
        <v>161</v>
      </c>
      <c r="B52" s="1" t="s">
        <v>136</v>
      </c>
      <c r="C52" s="2" t="s">
        <v>357</v>
      </c>
      <c r="D52" s="1" t="s">
        <v>359</v>
      </c>
      <c r="E52" s="4">
        <v>14052.090000000002</v>
      </c>
    </row>
    <row r="53" spans="1:5" x14ac:dyDescent="0.25">
      <c r="A53" s="1" t="s">
        <v>160</v>
      </c>
      <c r="B53" s="1" t="s">
        <v>136</v>
      </c>
      <c r="C53" s="2" t="s">
        <v>357</v>
      </c>
      <c r="D53" s="1" t="s">
        <v>359</v>
      </c>
      <c r="E53" s="4">
        <v>14052.090000000002</v>
      </c>
    </row>
    <row r="54" spans="1:5" x14ac:dyDescent="0.25">
      <c r="A54" s="1" t="s">
        <v>71</v>
      </c>
      <c r="B54" s="1" t="s">
        <v>59</v>
      </c>
      <c r="C54" s="2" t="s">
        <v>357</v>
      </c>
      <c r="D54" s="1" t="s">
        <v>359</v>
      </c>
      <c r="E54" s="4">
        <v>17957.419999999998</v>
      </c>
    </row>
    <row r="55" spans="1:5" x14ac:dyDescent="0.25">
      <c r="A55" s="1" t="s">
        <v>137</v>
      </c>
      <c r="B55" s="1" t="s">
        <v>136</v>
      </c>
      <c r="C55" s="2" t="s">
        <v>357</v>
      </c>
      <c r="D55" s="1" t="s">
        <v>359</v>
      </c>
      <c r="E55" s="4">
        <v>16514.419999999998</v>
      </c>
    </row>
    <row r="56" spans="1:5" x14ac:dyDescent="0.25">
      <c r="A56" s="1" t="s">
        <v>184</v>
      </c>
      <c r="B56" s="1" t="s">
        <v>183</v>
      </c>
      <c r="C56" s="2" t="s">
        <v>357</v>
      </c>
      <c r="D56" s="1" t="s">
        <v>359</v>
      </c>
      <c r="E56" s="4">
        <v>23219.040000000001</v>
      </c>
    </row>
    <row r="57" spans="1:5" x14ac:dyDescent="0.25">
      <c r="A57" s="1" t="s">
        <v>95</v>
      </c>
      <c r="B57" s="1" t="s">
        <v>93</v>
      </c>
      <c r="C57" s="2" t="s">
        <v>357</v>
      </c>
      <c r="D57" s="1" t="s">
        <v>359</v>
      </c>
      <c r="E57" s="4">
        <v>25492.610000000004</v>
      </c>
    </row>
    <row r="58" spans="1:5" x14ac:dyDescent="0.25">
      <c r="A58" s="1" t="s">
        <v>262</v>
      </c>
      <c r="B58" s="1" t="s">
        <v>258</v>
      </c>
      <c r="C58" s="2" t="s">
        <v>357</v>
      </c>
      <c r="D58" s="1" t="s">
        <v>359</v>
      </c>
      <c r="E58" s="4">
        <v>18508.489999999998</v>
      </c>
    </row>
    <row r="59" spans="1:5" x14ac:dyDescent="0.25">
      <c r="A59" s="1" t="s">
        <v>329</v>
      </c>
      <c r="B59" s="1" t="s">
        <v>330</v>
      </c>
      <c r="C59" s="2" t="s">
        <v>357</v>
      </c>
      <c r="D59" s="1" t="s">
        <v>359</v>
      </c>
      <c r="E59" s="4">
        <v>45677.32</v>
      </c>
    </row>
    <row r="60" spans="1:5" x14ac:dyDescent="0.25">
      <c r="A60" s="1" t="s">
        <v>246</v>
      </c>
      <c r="B60" s="1" t="s">
        <v>247</v>
      </c>
      <c r="C60" s="2" t="s">
        <v>357</v>
      </c>
      <c r="D60" s="1" t="s">
        <v>359</v>
      </c>
      <c r="E60" s="4">
        <v>24190.790000000008</v>
      </c>
    </row>
    <row r="61" spans="1:5" x14ac:dyDescent="0.25">
      <c r="A61" s="1" t="s">
        <v>141</v>
      </c>
      <c r="B61" s="1" t="s">
        <v>142</v>
      </c>
      <c r="C61" s="2" t="s">
        <v>357</v>
      </c>
      <c r="D61" s="1" t="s">
        <v>359</v>
      </c>
      <c r="E61" s="4">
        <v>15976.739999999996</v>
      </c>
    </row>
    <row r="62" spans="1:5" x14ac:dyDescent="0.25">
      <c r="A62" s="1" t="s">
        <v>104</v>
      </c>
      <c r="B62" s="1" t="s">
        <v>105</v>
      </c>
      <c r="C62" s="2" t="s">
        <v>357</v>
      </c>
      <c r="D62" s="1" t="s">
        <v>359</v>
      </c>
      <c r="E62" s="4">
        <v>48861.799999999988</v>
      </c>
    </row>
    <row r="63" spans="1:5" x14ac:dyDescent="0.25">
      <c r="A63" s="1" t="s">
        <v>109</v>
      </c>
      <c r="B63" s="1" t="s">
        <v>110</v>
      </c>
      <c r="C63" s="2" t="s">
        <v>357</v>
      </c>
      <c r="D63" s="1" t="s">
        <v>359</v>
      </c>
      <c r="E63" s="4">
        <v>30972.5</v>
      </c>
    </row>
    <row r="64" spans="1:5" x14ac:dyDescent="0.25">
      <c r="A64" s="1" t="s">
        <v>152</v>
      </c>
      <c r="B64" s="1" t="s">
        <v>153</v>
      </c>
      <c r="C64" s="2" t="s">
        <v>357</v>
      </c>
      <c r="D64" s="1" t="s">
        <v>359</v>
      </c>
      <c r="E64" s="4">
        <v>15511.340000000002</v>
      </c>
    </row>
    <row r="65" spans="1:5" x14ac:dyDescent="0.25">
      <c r="A65" s="1" t="s">
        <v>243</v>
      </c>
      <c r="B65" s="1" t="s">
        <v>240</v>
      </c>
      <c r="C65" s="2" t="s">
        <v>368</v>
      </c>
      <c r="D65" s="1" t="s">
        <v>359</v>
      </c>
      <c r="E65" s="4">
        <f>11305.39-E66</f>
        <v>10150.39</v>
      </c>
    </row>
    <row r="66" spans="1:5" x14ac:dyDescent="0.25">
      <c r="A66" s="1" t="s">
        <v>243</v>
      </c>
      <c r="B66" s="1" t="s">
        <v>240</v>
      </c>
      <c r="C66" s="2" t="s">
        <v>376</v>
      </c>
      <c r="D66" s="1"/>
      <c r="E66" s="4">
        <v>1155</v>
      </c>
    </row>
    <row r="67" spans="1:5" x14ac:dyDescent="0.25">
      <c r="A67" s="1" t="s">
        <v>311</v>
      </c>
      <c r="B67" s="1" t="s">
        <v>312</v>
      </c>
      <c r="C67" s="2" t="s">
        <v>357</v>
      </c>
      <c r="D67" s="1" t="s">
        <v>359</v>
      </c>
      <c r="E67" s="4">
        <v>48156.290000000015</v>
      </c>
    </row>
    <row r="68" spans="1:5" x14ac:dyDescent="0.25">
      <c r="A68" s="1" t="s">
        <v>284</v>
      </c>
      <c r="B68" s="1" t="s">
        <v>285</v>
      </c>
      <c r="C68" s="2" t="s">
        <v>357</v>
      </c>
      <c r="D68" s="1" t="s">
        <v>359</v>
      </c>
      <c r="E68" s="4">
        <v>5936.24</v>
      </c>
    </row>
    <row r="69" spans="1:5" x14ac:dyDescent="0.25">
      <c r="A69" s="1" t="s">
        <v>82</v>
      </c>
      <c r="B69" s="1" t="s">
        <v>83</v>
      </c>
      <c r="C69" s="2" t="s">
        <v>357</v>
      </c>
      <c r="D69" s="1" t="s">
        <v>359</v>
      </c>
      <c r="E69" s="4">
        <v>43830.93</v>
      </c>
    </row>
    <row r="70" spans="1:5" x14ac:dyDescent="0.25">
      <c r="A70" s="1" t="s">
        <v>287</v>
      </c>
      <c r="B70" s="1" t="s">
        <v>288</v>
      </c>
      <c r="C70" s="2" t="s">
        <v>357</v>
      </c>
      <c r="D70" s="1" t="s">
        <v>359</v>
      </c>
      <c r="E70" s="4">
        <v>48469.459999999985</v>
      </c>
    </row>
    <row r="71" spans="1:5" x14ac:dyDescent="0.25">
      <c r="A71" s="1" t="s">
        <v>351</v>
      </c>
      <c r="B71" s="1" t="s">
        <v>352</v>
      </c>
      <c r="C71" s="2" t="s">
        <v>357</v>
      </c>
      <c r="D71" s="1" t="s">
        <v>359</v>
      </c>
      <c r="E71" s="4">
        <v>22093.5</v>
      </c>
    </row>
    <row r="72" spans="1:5" x14ac:dyDescent="0.25">
      <c r="A72" s="1" t="s">
        <v>194</v>
      </c>
      <c r="B72" s="1" t="s">
        <v>195</v>
      </c>
      <c r="C72" s="2" t="s">
        <v>357</v>
      </c>
      <c r="D72" s="1" t="s">
        <v>359</v>
      </c>
      <c r="E72" s="4">
        <v>47339.889999999992</v>
      </c>
    </row>
    <row r="73" spans="1:5" x14ac:dyDescent="0.25">
      <c r="A73" s="5" t="s">
        <v>3</v>
      </c>
      <c r="B73" s="5" t="s">
        <v>2</v>
      </c>
      <c r="C73" s="2" t="s">
        <v>357</v>
      </c>
      <c r="D73" s="1" t="s">
        <v>359</v>
      </c>
      <c r="E73" s="4">
        <v>82884.75</v>
      </c>
    </row>
    <row r="74" spans="1:5" x14ac:dyDescent="0.25">
      <c r="A74" s="1" t="s">
        <v>62</v>
      </c>
      <c r="B74" s="1" t="s">
        <v>63</v>
      </c>
      <c r="C74" s="2" t="s">
        <v>357</v>
      </c>
      <c r="D74" s="1" t="s">
        <v>359</v>
      </c>
      <c r="E74" s="4">
        <v>29816.839999999997</v>
      </c>
    </row>
    <row r="75" spans="1:5" x14ac:dyDescent="0.25">
      <c r="A75" s="1" t="s">
        <v>65</v>
      </c>
      <c r="B75" s="1" t="s">
        <v>54</v>
      </c>
      <c r="C75" s="2" t="s">
        <v>357</v>
      </c>
      <c r="D75" s="1" t="s">
        <v>359</v>
      </c>
      <c r="E75" s="4">
        <v>24153.479999999992</v>
      </c>
    </row>
    <row r="76" spans="1:5" x14ac:dyDescent="0.25">
      <c r="A76" s="1" t="s">
        <v>20</v>
      </c>
      <c r="B76" s="1" t="s">
        <v>21</v>
      </c>
      <c r="C76" s="2" t="s">
        <v>357</v>
      </c>
      <c r="D76" s="1" t="s">
        <v>359</v>
      </c>
      <c r="E76" s="4">
        <v>16090.619999999999</v>
      </c>
    </row>
    <row r="77" spans="1:5" x14ac:dyDescent="0.25">
      <c r="A77" s="1" t="s">
        <v>156</v>
      </c>
      <c r="B77" s="1" t="s">
        <v>151</v>
      </c>
      <c r="C77" s="2" t="s">
        <v>357</v>
      </c>
      <c r="D77" s="1" t="s">
        <v>359</v>
      </c>
      <c r="E77" s="4">
        <v>15089.619999999999</v>
      </c>
    </row>
    <row r="78" spans="1:5" x14ac:dyDescent="0.25">
      <c r="A78" s="1" t="s">
        <v>146</v>
      </c>
      <c r="B78" s="1" t="s">
        <v>142</v>
      </c>
      <c r="C78" s="2" t="s">
        <v>357</v>
      </c>
      <c r="D78" s="1" t="s">
        <v>359</v>
      </c>
      <c r="E78" s="4">
        <v>15511.340000000002</v>
      </c>
    </row>
    <row r="79" spans="1:5" x14ac:dyDescent="0.25">
      <c r="A79" s="1" t="s">
        <v>236</v>
      </c>
      <c r="B79" s="1" t="s">
        <v>237</v>
      </c>
      <c r="C79" s="2" t="s">
        <v>357</v>
      </c>
      <c r="D79" s="1" t="s">
        <v>359</v>
      </c>
      <c r="E79" s="4">
        <v>19236.100000000006</v>
      </c>
    </row>
    <row r="80" spans="1:5" x14ac:dyDescent="0.25">
      <c r="A80" s="1" t="s">
        <v>229</v>
      </c>
      <c r="B80" s="1" t="s">
        <v>230</v>
      </c>
      <c r="C80" s="2" t="s">
        <v>357</v>
      </c>
      <c r="D80" s="1" t="s">
        <v>359</v>
      </c>
      <c r="E80" s="4">
        <v>18788.899999999994</v>
      </c>
    </row>
    <row r="81" spans="1:5" x14ac:dyDescent="0.25">
      <c r="A81" s="1" t="s">
        <v>165</v>
      </c>
      <c r="B81" s="1" t="s">
        <v>136</v>
      </c>
      <c r="C81" s="2" t="s">
        <v>371</v>
      </c>
      <c r="D81" s="1" t="s">
        <v>359</v>
      </c>
      <c r="E81" s="4">
        <f>7473.08-E82</f>
        <v>7112.3</v>
      </c>
    </row>
    <row r="82" spans="1:5" x14ac:dyDescent="0.25">
      <c r="A82" s="1" t="s">
        <v>165</v>
      </c>
      <c r="B82" s="1" t="s">
        <v>136</v>
      </c>
      <c r="C82" s="2" t="s">
        <v>376</v>
      </c>
      <c r="D82" s="1"/>
      <c r="E82" s="4">
        <v>360.78</v>
      </c>
    </row>
    <row r="83" spans="1:5" x14ac:dyDescent="0.25">
      <c r="A83" s="1" t="s">
        <v>217</v>
      </c>
      <c r="B83" s="1" t="s">
        <v>218</v>
      </c>
      <c r="C83" s="2" t="s">
        <v>357</v>
      </c>
      <c r="D83" s="1" t="s">
        <v>359</v>
      </c>
      <c r="E83" s="4">
        <v>37245.780000000006</v>
      </c>
    </row>
    <row r="84" spans="1:5" x14ac:dyDescent="0.25">
      <c r="A84" s="1" t="s">
        <v>185</v>
      </c>
      <c r="B84" s="1" t="s">
        <v>181</v>
      </c>
      <c r="C84" s="2" t="s">
        <v>357</v>
      </c>
      <c r="D84" s="1" t="s">
        <v>359</v>
      </c>
      <c r="E84" s="4">
        <v>21373.430000000004</v>
      </c>
    </row>
    <row r="85" spans="1:5" x14ac:dyDescent="0.25">
      <c r="A85" s="1" t="s">
        <v>241</v>
      </c>
      <c r="B85" s="1" t="s">
        <v>242</v>
      </c>
      <c r="C85" s="2" t="s">
        <v>366</v>
      </c>
      <c r="D85" s="1" t="s">
        <v>359</v>
      </c>
      <c r="E85" s="4">
        <f>12680.64-E86</f>
        <v>10485.279999999999</v>
      </c>
    </row>
    <row r="86" spans="1:5" x14ac:dyDescent="0.25">
      <c r="A86" s="1" t="s">
        <v>241</v>
      </c>
      <c r="B86" s="1" t="s">
        <v>242</v>
      </c>
      <c r="C86" s="2" t="s">
        <v>376</v>
      </c>
      <c r="D86" s="1"/>
      <c r="E86" s="4">
        <v>2195.36</v>
      </c>
    </row>
    <row r="87" spans="1:5" x14ac:dyDescent="0.25">
      <c r="A87" s="1" t="s">
        <v>295</v>
      </c>
      <c r="B87" s="1" t="s">
        <v>296</v>
      </c>
      <c r="C87" s="2" t="s">
        <v>357</v>
      </c>
      <c r="D87" s="1" t="s">
        <v>359</v>
      </c>
      <c r="E87" s="4">
        <v>27045.719999999994</v>
      </c>
    </row>
    <row r="88" spans="1:5" x14ac:dyDescent="0.25">
      <c r="A88" s="1" t="s">
        <v>86</v>
      </c>
      <c r="B88" s="1" t="s">
        <v>87</v>
      </c>
      <c r="C88" s="2" t="s">
        <v>357</v>
      </c>
      <c r="D88" s="1" t="s">
        <v>359</v>
      </c>
      <c r="E88" s="4">
        <v>37020.75</v>
      </c>
    </row>
    <row r="89" spans="1:5" x14ac:dyDescent="0.25">
      <c r="A89" s="1" t="s">
        <v>132</v>
      </c>
      <c r="B89" s="1" t="s">
        <v>127</v>
      </c>
      <c r="C89" s="2" t="s">
        <v>357</v>
      </c>
      <c r="D89" s="1" t="s">
        <v>359</v>
      </c>
      <c r="E89" s="4">
        <v>19235.190000000006</v>
      </c>
    </row>
    <row r="90" spans="1:5" x14ac:dyDescent="0.25">
      <c r="A90" s="1" t="s">
        <v>299</v>
      </c>
      <c r="B90" s="1" t="s">
        <v>300</v>
      </c>
      <c r="C90" s="2" t="s">
        <v>357</v>
      </c>
      <c r="D90" s="1" t="s">
        <v>359</v>
      </c>
      <c r="E90" s="4">
        <v>32253.91</v>
      </c>
    </row>
    <row r="91" spans="1:5" x14ac:dyDescent="0.25">
      <c r="A91" s="1" t="s">
        <v>250</v>
      </c>
      <c r="B91" s="1" t="s">
        <v>251</v>
      </c>
      <c r="C91" s="2" t="s">
        <v>357</v>
      </c>
      <c r="D91" s="1" t="s">
        <v>359</v>
      </c>
      <c r="E91" s="4">
        <v>20282.729999999996</v>
      </c>
    </row>
    <row r="92" spans="1:5" x14ac:dyDescent="0.25">
      <c r="A92" s="1" t="s">
        <v>96</v>
      </c>
      <c r="B92" s="1" t="s">
        <v>97</v>
      </c>
      <c r="C92" s="2" t="s">
        <v>357</v>
      </c>
      <c r="D92" s="1" t="s">
        <v>359</v>
      </c>
      <c r="E92" s="4">
        <v>36663.509999999995</v>
      </c>
    </row>
    <row r="93" spans="1:5" x14ac:dyDescent="0.25">
      <c r="A93" s="1" t="s">
        <v>55</v>
      </c>
      <c r="B93" s="1" t="s">
        <v>56</v>
      </c>
      <c r="C93" s="2" t="s">
        <v>357</v>
      </c>
      <c r="D93" s="1" t="s">
        <v>359</v>
      </c>
      <c r="E93" s="4">
        <v>26603.59</v>
      </c>
    </row>
    <row r="94" spans="1:5" x14ac:dyDescent="0.25">
      <c r="A94" s="1" t="s">
        <v>345</v>
      </c>
      <c r="B94" s="1" t="s">
        <v>346</v>
      </c>
      <c r="C94" s="2" t="s">
        <v>357</v>
      </c>
      <c r="D94" s="1" t="s">
        <v>359</v>
      </c>
      <c r="E94" s="4">
        <v>29150.290000000008</v>
      </c>
    </row>
    <row r="95" spans="1:5" x14ac:dyDescent="0.25">
      <c r="A95" s="1" t="s">
        <v>303</v>
      </c>
      <c r="B95" s="1" t="s">
        <v>304</v>
      </c>
      <c r="C95" s="2" t="s">
        <v>357</v>
      </c>
      <c r="D95" s="1" t="s">
        <v>359</v>
      </c>
      <c r="E95" s="4">
        <v>25188.149999999994</v>
      </c>
    </row>
    <row r="96" spans="1:5" x14ac:dyDescent="0.25">
      <c r="A96" s="1" t="s">
        <v>80</v>
      </c>
      <c r="B96" s="1" t="s">
        <v>81</v>
      </c>
      <c r="C96" s="2" t="s">
        <v>357</v>
      </c>
      <c r="D96" s="1" t="s">
        <v>359</v>
      </c>
      <c r="E96" s="4">
        <v>40740.44</v>
      </c>
    </row>
    <row r="97" spans="1:5" x14ac:dyDescent="0.25">
      <c r="A97" s="1" t="s">
        <v>33</v>
      </c>
      <c r="B97" s="1" t="s">
        <v>34</v>
      </c>
      <c r="C97" s="2" t="s">
        <v>357</v>
      </c>
      <c r="D97" s="1" t="s">
        <v>359</v>
      </c>
      <c r="E97" s="4">
        <v>28325.180000000004</v>
      </c>
    </row>
    <row r="98" spans="1:5" x14ac:dyDescent="0.25">
      <c r="A98" s="1" t="s">
        <v>326</v>
      </c>
      <c r="B98" s="1" t="s">
        <v>327</v>
      </c>
      <c r="C98" s="2" t="s">
        <v>357</v>
      </c>
      <c r="D98" s="1" t="s">
        <v>359</v>
      </c>
      <c r="E98" s="4">
        <v>37080.160000000003</v>
      </c>
    </row>
    <row r="99" spans="1:5" x14ac:dyDescent="0.25">
      <c r="A99" s="1" t="s">
        <v>12</v>
      </c>
      <c r="B99" s="1" t="s">
        <v>13</v>
      </c>
      <c r="C99" s="2" t="s">
        <v>357</v>
      </c>
      <c r="D99" s="1" t="s">
        <v>359</v>
      </c>
      <c r="E99" s="4">
        <v>16875.690000000006</v>
      </c>
    </row>
    <row r="100" spans="1:5" x14ac:dyDescent="0.25">
      <c r="A100" s="1" t="s">
        <v>259</v>
      </c>
      <c r="B100" s="1" t="s">
        <v>251</v>
      </c>
      <c r="C100" s="2" t="s">
        <v>357</v>
      </c>
      <c r="D100" s="1" t="s">
        <v>359</v>
      </c>
      <c r="E100" s="4">
        <v>18252.96</v>
      </c>
    </row>
    <row r="101" spans="1:5" x14ac:dyDescent="0.25">
      <c r="A101" s="1" t="s">
        <v>94</v>
      </c>
      <c r="B101" s="1" t="s">
        <v>93</v>
      </c>
      <c r="C101" s="2" t="s">
        <v>357</v>
      </c>
      <c r="D101" s="1" t="s">
        <v>359</v>
      </c>
      <c r="E101" s="4">
        <v>25492.610000000004</v>
      </c>
    </row>
    <row r="102" spans="1:5" x14ac:dyDescent="0.25">
      <c r="A102" s="1" t="s">
        <v>339</v>
      </c>
      <c r="B102" s="1" t="s">
        <v>340</v>
      </c>
      <c r="C102" s="2" t="s">
        <v>357</v>
      </c>
      <c r="D102" s="1" t="s">
        <v>359</v>
      </c>
      <c r="E102" s="4">
        <v>28481.369999999988</v>
      </c>
    </row>
    <row r="103" spans="1:5" x14ac:dyDescent="0.25">
      <c r="A103" s="1" t="s">
        <v>119</v>
      </c>
      <c r="B103" s="1" t="s">
        <v>120</v>
      </c>
      <c r="C103" s="2" t="s">
        <v>357</v>
      </c>
      <c r="D103" s="1" t="s">
        <v>359</v>
      </c>
      <c r="E103" s="4">
        <v>22450.350000000006</v>
      </c>
    </row>
    <row r="104" spans="1:5" x14ac:dyDescent="0.25">
      <c r="A104" s="1" t="s">
        <v>84</v>
      </c>
      <c r="B104" s="1" t="s">
        <v>85</v>
      </c>
      <c r="C104" s="2" t="s">
        <v>357</v>
      </c>
      <c r="D104" s="1" t="s">
        <v>359</v>
      </c>
      <c r="E104" s="4">
        <v>40548.299999999988</v>
      </c>
    </row>
    <row r="105" spans="1:5" x14ac:dyDescent="0.25">
      <c r="A105" s="1" t="s">
        <v>196</v>
      </c>
      <c r="B105" s="1" t="s">
        <v>197</v>
      </c>
      <c r="C105" s="2" t="s">
        <v>357</v>
      </c>
      <c r="D105" s="1" t="s">
        <v>359</v>
      </c>
      <c r="E105" s="4">
        <v>32736.079999999998</v>
      </c>
    </row>
    <row r="106" spans="1:5" x14ac:dyDescent="0.25">
      <c r="A106" s="1" t="s">
        <v>219</v>
      </c>
      <c r="B106" s="1" t="s">
        <v>220</v>
      </c>
      <c r="C106" s="2" t="s">
        <v>357</v>
      </c>
      <c r="D106" s="1" t="s">
        <v>359</v>
      </c>
      <c r="E106" s="4">
        <v>33053.93</v>
      </c>
    </row>
    <row r="107" spans="1:5" x14ac:dyDescent="0.25">
      <c r="A107" s="1" t="s">
        <v>88</v>
      </c>
      <c r="B107" s="1" t="s">
        <v>85</v>
      </c>
      <c r="C107" s="2" t="s">
        <v>357</v>
      </c>
      <c r="D107" s="1" t="s">
        <v>359</v>
      </c>
      <c r="E107" s="4">
        <v>40548.299999999988</v>
      </c>
    </row>
    <row r="108" spans="1:5" x14ac:dyDescent="0.25">
      <c r="A108" s="1" t="s">
        <v>135</v>
      </c>
      <c r="B108" s="1" t="s">
        <v>136</v>
      </c>
      <c r="C108" s="2" t="s">
        <v>357</v>
      </c>
      <c r="D108" s="1" t="s">
        <v>359</v>
      </c>
      <c r="E108" s="4">
        <v>19029.79</v>
      </c>
    </row>
    <row r="109" spans="1:5" x14ac:dyDescent="0.25">
      <c r="A109" s="1" t="s">
        <v>176</v>
      </c>
      <c r="B109" s="1" t="s">
        <v>173</v>
      </c>
      <c r="C109" s="2" t="s">
        <v>357</v>
      </c>
      <c r="D109" s="1" t="s">
        <v>359</v>
      </c>
      <c r="E109" s="4">
        <v>25520.299999999996</v>
      </c>
    </row>
    <row r="110" spans="1:5" x14ac:dyDescent="0.25">
      <c r="A110" s="1" t="s">
        <v>297</v>
      </c>
      <c r="B110" s="1" t="s">
        <v>298</v>
      </c>
      <c r="C110" s="2" t="s">
        <v>357</v>
      </c>
      <c r="D110" s="1" t="s">
        <v>359</v>
      </c>
      <c r="E110" s="4">
        <v>45677.32</v>
      </c>
    </row>
    <row r="111" spans="1:5" x14ac:dyDescent="0.25">
      <c r="A111" s="1" t="s">
        <v>321</v>
      </c>
      <c r="B111" s="1" t="s">
        <v>322</v>
      </c>
      <c r="C111" s="2" t="s">
        <v>357</v>
      </c>
      <c r="D111" s="1" t="s">
        <v>359</v>
      </c>
      <c r="E111" s="4">
        <v>31657.600000000006</v>
      </c>
    </row>
    <row r="112" spans="1:5" x14ac:dyDescent="0.25">
      <c r="A112" s="1" t="s">
        <v>169</v>
      </c>
      <c r="B112" s="1" t="s">
        <v>170</v>
      </c>
      <c r="C112" s="2" t="s">
        <v>357</v>
      </c>
      <c r="D112" s="1" t="s">
        <v>359</v>
      </c>
      <c r="E112" s="4">
        <v>35479.209999999992</v>
      </c>
    </row>
    <row r="113" spans="1:5" x14ac:dyDescent="0.25">
      <c r="A113" s="1" t="s">
        <v>107</v>
      </c>
      <c r="B113" s="1" t="s">
        <v>108</v>
      </c>
      <c r="C113" s="2" t="s">
        <v>357</v>
      </c>
      <c r="D113" s="1" t="s">
        <v>359</v>
      </c>
      <c r="E113" s="4">
        <v>37245.780000000006</v>
      </c>
    </row>
    <row r="114" spans="1:5" x14ac:dyDescent="0.25">
      <c r="A114" s="1" t="s">
        <v>66</v>
      </c>
      <c r="B114" s="1" t="s">
        <v>67</v>
      </c>
      <c r="C114" s="2" t="s">
        <v>357</v>
      </c>
      <c r="D114" s="1" t="s">
        <v>359</v>
      </c>
      <c r="E114" s="4">
        <v>26149.629999999994</v>
      </c>
    </row>
    <row r="115" spans="1:5" x14ac:dyDescent="0.25">
      <c r="A115" s="1" t="s">
        <v>149</v>
      </c>
      <c r="B115" s="1" t="s">
        <v>136</v>
      </c>
      <c r="C115" s="2" t="s">
        <v>357</v>
      </c>
      <c r="D115" s="1" t="s">
        <v>359</v>
      </c>
      <c r="E115" s="4">
        <v>14763.840000000002</v>
      </c>
    </row>
    <row r="116" spans="1:5" x14ac:dyDescent="0.25">
      <c r="A116" s="1" t="s">
        <v>125</v>
      </c>
      <c r="B116" s="1" t="s">
        <v>118</v>
      </c>
      <c r="C116" s="2" t="s">
        <v>357</v>
      </c>
      <c r="D116" s="1" t="s">
        <v>359</v>
      </c>
      <c r="E116" s="4">
        <v>23164.700000000004</v>
      </c>
    </row>
    <row r="117" spans="1:5" x14ac:dyDescent="0.25">
      <c r="A117" s="1" t="s">
        <v>269</v>
      </c>
      <c r="B117" s="1" t="s">
        <v>270</v>
      </c>
      <c r="C117" s="2" t="s">
        <v>357</v>
      </c>
      <c r="D117" s="1" t="s">
        <v>359</v>
      </c>
      <c r="E117" s="4">
        <v>30728.360000000004</v>
      </c>
    </row>
    <row r="118" spans="1:5" x14ac:dyDescent="0.25">
      <c r="A118" s="1" t="s">
        <v>335</v>
      </c>
      <c r="B118" s="1" t="s">
        <v>336</v>
      </c>
      <c r="C118" s="2" t="s">
        <v>357</v>
      </c>
      <c r="D118" s="1" t="s">
        <v>359</v>
      </c>
      <c r="E118" s="4">
        <v>30729.399999999994</v>
      </c>
    </row>
    <row r="119" spans="1:5" x14ac:dyDescent="0.25">
      <c r="A119" s="1" t="s">
        <v>337</v>
      </c>
      <c r="B119" s="1" t="s">
        <v>338</v>
      </c>
      <c r="C119" s="2" t="s">
        <v>357</v>
      </c>
      <c r="D119" s="1" t="s">
        <v>359</v>
      </c>
      <c r="E119" s="4">
        <v>22828.260000000002</v>
      </c>
    </row>
    <row r="120" spans="1:5" x14ac:dyDescent="0.25">
      <c r="A120" s="1" t="s">
        <v>31</v>
      </c>
      <c r="B120" s="1" t="s">
        <v>32</v>
      </c>
      <c r="C120" s="2" t="s">
        <v>357</v>
      </c>
      <c r="D120" s="1" t="s">
        <v>359</v>
      </c>
      <c r="E120" s="4">
        <v>29969.850000000006</v>
      </c>
    </row>
    <row r="121" spans="1:5" x14ac:dyDescent="0.25">
      <c r="A121" s="1" t="s">
        <v>278</v>
      </c>
      <c r="B121" s="1" t="s">
        <v>240</v>
      </c>
      <c r="C121" s="2" t="s">
        <v>357</v>
      </c>
      <c r="D121" s="1" t="s">
        <v>359</v>
      </c>
      <c r="E121" s="4">
        <v>25399.270000000008</v>
      </c>
    </row>
    <row r="122" spans="1:5" x14ac:dyDescent="0.25">
      <c r="A122" s="1" t="s">
        <v>106</v>
      </c>
      <c r="B122" s="1" t="s">
        <v>36</v>
      </c>
      <c r="C122" s="2" t="s">
        <v>357</v>
      </c>
      <c r="D122" s="1" t="s">
        <v>359</v>
      </c>
      <c r="E122" s="4">
        <v>29345.94000000001</v>
      </c>
    </row>
    <row r="123" spans="1:5" x14ac:dyDescent="0.25">
      <c r="A123" s="1" t="s">
        <v>265</v>
      </c>
      <c r="B123" s="1" t="s">
        <v>266</v>
      </c>
      <c r="C123" s="2" t="s">
        <v>357</v>
      </c>
      <c r="D123" s="1" t="s">
        <v>359</v>
      </c>
      <c r="E123" s="4">
        <v>47339.889999999992</v>
      </c>
    </row>
    <row r="124" spans="1:5" x14ac:dyDescent="0.25">
      <c r="A124" s="1" t="s">
        <v>325</v>
      </c>
      <c r="B124" s="1" t="s">
        <v>285</v>
      </c>
      <c r="C124" s="2" t="s">
        <v>357</v>
      </c>
      <c r="D124" s="1" t="s">
        <v>359</v>
      </c>
      <c r="E124" s="4">
        <v>193.41</v>
      </c>
    </row>
    <row r="125" spans="1:5" x14ac:dyDescent="0.25">
      <c r="A125" s="1" t="s">
        <v>74</v>
      </c>
      <c r="B125" s="1" t="s">
        <v>73</v>
      </c>
      <c r="C125" s="2" t="s">
        <v>357</v>
      </c>
      <c r="D125" s="1" t="s">
        <v>359</v>
      </c>
      <c r="E125" s="4">
        <v>63087.700000000012</v>
      </c>
    </row>
    <row r="126" spans="1:5" x14ac:dyDescent="0.25">
      <c r="A126" s="1" t="s">
        <v>221</v>
      </c>
      <c r="B126" s="1" t="s">
        <v>222</v>
      </c>
      <c r="C126" s="2" t="s">
        <v>357</v>
      </c>
      <c r="D126" s="1" t="s">
        <v>359</v>
      </c>
      <c r="E126" s="4">
        <v>22741.80999999999</v>
      </c>
    </row>
    <row r="127" spans="1:5" x14ac:dyDescent="0.25">
      <c r="A127" s="1" t="s">
        <v>177</v>
      </c>
      <c r="B127" s="1" t="s">
        <v>173</v>
      </c>
      <c r="C127" s="2" t="s">
        <v>357</v>
      </c>
      <c r="D127" s="1" t="s">
        <v>359</v>
      </c>
      <c r="E127" s="4">
        <v>24624.34</v>
      </c>
    </row>
    <row r="128" spans="1:5" x14ac:dyDescent="0.25">
      <c r="A128" s="1" t="s">
        <v>186</v>
      </c>
      <c r="B128" s="1" t="s">
        <v>187</v>
      </c>
      <c r="C128" s="2" t="s">
        <v>357</v>
      </c>
      <c r="D128" s="1" t="s">
        <v>359</v>
      </c>
      <c r="E128" s="4">
        <v>23068.239999999998</v>
      </c>
    </row>
    <row r="129" spans="1:5" x14ac:dyDescent="0.25">
      <c r="A129" s="1" t="s">
        <v>6</v>
      </c>
      <c r="B129" s="1" t="s">
        <v>7</v>
      </c>
      <c r="C129" s="2" t="s">
        <v>357</v>
      </c>
      <c r="D129" s="1" t="s">
        <v>359</v>
      </c>
      <c r="E129" s="4">
        <v>47339.889999999992</v>
      </c>
    </row>
    <row r="130" spans="1:5" x14ac:dyDescent="0.25">
      <c r="A130" s="1" t="s">
        <v>203</v>
      </c>
      <c r="B130" s="1" t="s">
        <v>204</v>
      </c>
      <c r="C130" s="2" t="s">
        <v>357</v>
      </c>
      <c r="D130" s="1" t="s">
        <v>359</v>
      </c>
      <c r="E130" s="4">
        <v>24232</v>
      </c>
    </row>
    <row r="131" spans="1:5" x14ac:dyDescent="0.25">
      <c r="A131" s="1" t="s">
        <v>113</v>
      </c>
      <c r="B131" s="1" t="s">
        <v>114</v>
      </c>
      <c r="C131" s="2" t="s">
        <v>357</v>
      </c>
      <c r="D131" s="1" t="s">
        <v>359</v>
      </c>
      <c r="E131" s="4">
        <v>21028.54</v>
      </c>
    </row>
    <row r="132" spans="1:5" x14ac:dyDescent="0.25">
      <c r="A132" s="1" t="s">
        <v>163</v>
      </c>
      <c r="B132" s="1" t="s">
        <v>136</v>
      </c>
      <c r="C132" s="2" t="s">
        <v>361</v>
      </c>
      <c r="D132" s="1" t="s">
        <v>359</v>
      </c>
      <c r="E132" s="4">
        <v>8391.5299999999988</v>
      </c>
    </row>
    <row r="133" spans="1:5" x14ac:dyDescent="0.25">
      <c r="A133" s="1" t="s">
        <v>331</v>
      </c>
      <c r="B133" s="1" t="s">
        <v>332</v>
      </c>
      <c r="C133" s="2" t="s">
        <v>357</v>
      </c>
      <c r="D133" s="1" t="s">
        <v>359</v>
      </c>
      <c r="E133" s="4">
        <v>32736.079999999998</v>
      </c>
    </row>
    <row r="134" spans="1:5" x14ac:dyDescent="0.25">
      <c r="A134" s="1" t="s">
        <v>264</v>
      </c>
      <c r="B134" s="1" t="s">
        <v>258</v>
      </c>
      <c r="C134" s="2" t="s">
        <v>365</v>
      </c>
      <c r="D134" s="8" t="s">
        <v>358</v>
      </c>
      <c r="E134" s="4">
        <v>8930.4000000000015</v>
      </c>
    </row>
    <row r="135" spans="1:5" x14ac:dyDescent="0.25">
      <c r="A135" s="1" t="s">
        <v>166</v>
      </c>
      <c r="B135" s="1" t="s">
        <v>142</v>
      </c>
      <c r="C135" s="2" t="s">
        <v>372</v>
      </c>
      <c r="D135" s="1" t="s">
        <v>359</v>
      </c>
      <c r="E135" s="4">
        <f>17587.48-E136</f>
        <v>14556.8</v>
      </c>
    </row>
    <row r="136" spans="1:5" x14ac:dyDescent="0.25">
      <c r="A136" s="1" t="s">
        <v>166</v>
      </c>
      <c r="B136" s="1" t="s">
        <v>142</v>
      </c>
      <c r="C136" s="2" t="s">
        <v>376</v>
      </c>
      <c r="D136" s="1"/>
      <c r="E136" s="4">
        <v>3030.68</v>
      </c>
    </row>
    <row r="137" spans="1:5" x14ac:dyDescent="0.25">
      <c r="A137" s="1" t="s">
        <v>252</v>
      </c>
      <c r="B137" s="1" t="s">
        <v>251</v>
      </c>
      <c r="C137" s="2" t="s">
        <v>357</v>
      </c>
      <c r="D137" s="1" t="s">
        <v>359</v>
      </c>
      <c r="E137" s="4">
        <v>20796.620000000003</v>
      </c>
    </row>
    <row r="138" spans="1:5" x14ac:dyDescent="0.25">
      <c r="A138" s="1" t="s">
        <v>301</v>
      </c>
      <c r="B138" s="1" t="s">
        <v>302</v>
      </c>
      <c r="C138" s="2" t="s">
        <v>357</v>
      </c>
      <c r="D138" s="1" t="s">
        <v>359</v>
      </c>
      <c r="E138" s="4">
        <v>31871.84</v>
      </c>
    </row>
    <row r="139" spans="1:5" x14ac:dyDescent="0.25">
      <c r="A139" s="1" t="s">
        <v>91</v>
      </c>
      <c r="B139" s="1" t="s">
        <v>90</v>
      </c>
      <c r="C139" s="2" t="s">
        <v>357</v>
      </c>
      <c r="D139" s="1" t="s">
        <v>359</v>
      </c>
      <c r="E139" s="4">
        <v>29112.329999999998</v>
      </c>
    </row>
    <row r="140" spans="1:5" x14ac:dyDescent="0.25">
      <c r="A140" s="1" t="s">
        <v>319</v>
      </c>
      <c r="B140" s="1" t="s">
        <v>320</v>
      </c>
      <c r="C140" s="2" t="s">
        <v>357</v>
      </c>
      <c r="D140" s="1" t="s">
        <v>359</v>
      </c>
      <c r="E140" s="4">
        <v>19566.95</v>
      </c>
    </row>
    <row r="141" spans="1:5" x14ac:dyDescent="0.25">
      <c r="A141" s="1" t="s">
        <v>162</v>
      </c>
      <c r="B141" s="1" t="s">
        <v>136</v>
      </c>
      <c r="C141" s="2" t="s">
        <v>360</v>
      </c>
      <c r="D141" s="1" t="s">
        <v>359</v>
      </c>
      <c r="E141" s="4">
        <v>9689.220000000003</v>
      </c>
    </row>
    <row r="142" spans="1:5" x14ac:dyDescent="0.25">
      <c r="A142" s="1" t="s">
        <v>180</v>
      </c>
      <c r="B142" s="1" t="s">
        <v>181</v>
      </c>
      <c r="C142" s="2" t="s">
        <v>357</v>
      </c>
      <c r="D142" s="1" t="s">
        <v>359</v>
      </c>
      <c r="E142" s="4">
        <v>19628.96</v>
      </c>
    </row>
    <row r="143" spans="1:5" x14ac:dyDescent="0.25">
      <c r="A143" s="1" t="s">
        <v>174</v>
      </c>
      <c r="B143" s="1" t="s">
        <v>175</v>
      </c>
      <c r="C143" s="2" t="s">
        <v>357</v>
      </c>
      <c r="D143" s="1" t="s">
        <v>359</v>
      </c>
      <c r="E143" s="4">
        <v>28796.170000000002</v>
      </c>
    </row>
    <row r="144" spans="1:5" x14ac:dyDescent="0.25">
      <c r="A144" s="1" t="s">
        <v>100</v>
      </c>
      <c r="B144" s="1" t="s">
        <v>101</v>
      </c>
      <c r="C144" s="2" t="s">
        <v>357</v>
      </c>
      <c r="D144" s="1" t="s">
        <v>359</v>
      </c>
      <c r="E144" s="4">
        <v>27986.139999999996</v>
      </c>
    </row>
    <row r="145" spans="1:8" x14ac:dyDescent="0.25">
      <c r="A145" s="1" t="s">
        <v>263</v>
      </c>
      <c r="B145" s="1" t="s">
        <v>258</v>
      </c>
      <c r="C145" s="2" t="s">
        <v>365</v>
      </c>
      <c r="D145" s="8" t="s">
        <v>358</v>
      </c>
      <c r="E145" s="4">
        <v>8603.7800000000007</v>
      </c>
    </row>
    <row r="146" spans="1:8" x14ac:dyDescent="0.25">
      <c r="A146" s="1" t="s">
        <v>280</v>
      </c>
      <c r="B146" s="1" t="s">
        <v>281</v>
      </c>
      <c r="C146" s="2" t="s">
        <v>357</v>
      </c>
      <c r="D146" s="1" t="s">
        <v>359</v>
      </c>
      <c r="E146" s="4">
        <v>72452.900000000023</v>
      </c>
    </row>
    <row r="147" spans="1:8" x14ac:dyDescent="0.25">
      <c r="A147" s="1" t="s">
        <v>224</v>
      </c>
      <c r="B147" s="1" t="s">
        <v>225</v>
      </c>
      <c r="C147" s="2" t="s">
        <v>357</v>
      </c>
      <c r="D147" s="1" t="s">
        <v>359</v>
      </c>
      <c r="E147" s="4">
        <v>24418.80999999999</v>
      </c>
    </row>
    <row r="148" spans="1:8" x14ac:dyDescent="0.25">
      <c r="A148" s="1" t="s">
        <v>193</v>
      </c>
      <c r="B148" s="1" t="s">
        <v>189</v>
      </c>
      <c r="C148" s="2" t="s">
        <v>367</v>
      </c>
      <c r="D148" s="1" t="s">
        <v>359</v>
      </c>
      <c r="E148" s="4">
        <f>15594.34-E149</f>
        <v>11984.54</v>
      </c>
    </row>
    <row r="149" spans="1:8" x14ac:dyDescent="0.25">
      <c r="A149" s="1" t="s">
        <v>193</v>
      </c>
      <c r="B149" s="1" t="s">
        <v>189</v>
      </c>
      <c r="C149" s="2" t="s">
        <v>376</v>
      </c>
      <c r="D149" s="1"/>
      <c r="E149" s="4">
        <v>3609.8</v>
      </c>
    </row>
    <row r="150" spans="1:8" x14ac:dyDescent="0.25">
      <c r="A150" s="1" t="s">
        <v>64</v>
      </c>
      <c r="B150" s="1" t="s">
        <v>63</v>
      </c>
      <c r="C150" s="2" t="s">
        <v>357</v>
      </c>
      <c r="D150" s="1" t="s">
        <v>359</v>
      </c>
      <c r="E150" s="4">
        <v>31122</v>
      </c>
    </row>
    <row r="151" spans="1:8" x14ac:dyDescent="0.25">
      <c r="A151" s="1" t="s">
        <v>238</v>
      </c>
      <c r="B151" s="1" t="s">
        <v>234</v>
      </c>
      <c r="C151" s="2" t="s">
        <v>357</v>
      </c>
      <c r="D151" s="1" t="s">
        <v>359</v>
      </c>
      <c r="E151" s="4">
        <v>15089.619999999999</v>
      </c>
    </row>
    <row r="152" spans="1:8" x14ac:dyDescent="0.25">
      <c r="A152" s="1" t="s">
        <v>16</v>
      </c>
      <c r="B152" s="1" t="s">
        <v>17</v>
      </c>
      <c r="C152" s="2" t="s">
        <v>357</v>
      </c>
      <c r="D152" s="1" t="s">
        <v>359</v>
      </c>
      <c r="E152" s="4">
        <v>21438.17</v>
      </c>
    </row>
    <row r="153" spans="1:8" x14ac:dyDescent="0.25">
      <c r="A153" s="1" t="s">
        <v>51</v>
      </c>
      <c r="B153" s="1" t="s">
        <v>52</v>
      </c>
      <c r="C153" s="2" t="s">
        <v>357</v>
      </c>
      <c r="D153" s="1" t="s">
        <v>359</v>
      </c>
      <c r="E153" s="4">
        <v>28352.479999999992</v>
      </c>
    </row>
    <row r="154" spans="1:8" x14ac:dyDescent="0.25">
      <c r="A154" s="1" t="s">
        <v>309</v>
      </c>
      <c r="B154" s="1" t="s">
        <v>310</v>
      </c>
      <c r="C154" s="2" t="s">
        <v>357</v>
      </c>
      <c r="D154" s="1" t="s">
        <v>359</v>
      </c>
      <c r="E154" s="4">
        <v>58090.630000000019</v>
      </c>
    </row>
    <row r="155" spans="1:8" x14ac:dyDescent="0.25">
      <c r="A155" s="1" t="s">
        <v>8</v>
      </c>
      <c r="B155" s="1" t="s">
        <v>9</v>
      </c>
      <c r="C155" s="2" t="s">
        <v>357</v>
      </c>
      <c r="D155" s="1" t="s">
        <v>359</v>
      </c>
      <c r="E155" s="4">
        <v>28528.5</v>
      </c>
    </row>
    <row r="156" spans="1:8" x14ac:dyDescent="0.25">
      <c r="A156" s="1" t="s">
        <v>98</v>
      </c>
      <c r="B156" s="1" t="s">
        <v>99</v>
      </c>
      <c r="C156" s="2" t="s">
        <v>357</v>
      </c>
      <c r="D156" s="1" t="s">
        <v>359</v>
      </c>
      <c r="E156" s="4">
        <v>21050.860000000004</v>
      </c>
    </row>
    <row r="157" spans="1:8" x14ac:dyDescent="0.25">
      <c r="A157" s="1" t="s">
        <v>333</v>
      </c>
      <c r="B157" s="1" t="s">
        <v>334</v>
      </c>
      <c r="C157" s="2" t="s">
        <v>357</v>
      </c>
      <c r="D157" s="1" t="s">
        <v>359</v>
      </c>
      <c r="E157" s="4">
        <v>32252.610000000004</v>
      </c>
    </row>
    <row r="158" spans="1:8" x14ac:dyDescent="0.25">
      <c r="A158" s="1" t="s">
        <v>307</v>
      </c>
      <c r="B158" s="1" t="s">
        <v>283</v>
      </c>
      <c r="C158" s="2" t="s">
        <v>378</v>
      </c>
      <c r="D158" s="1" t="s">
        <v>359</v>
      </c>
      <c r="E158" s="4">
        <f>10293.87-E159</f>
        <v>3728.8200000000006</v>
      </c>
    </row>
    <row r="159" spans="1:8" x14ac:dyDescent="0.25">
      <c r="A159" s="1" t="s">
        <v>307</v>
      </c>
      <c r="B159" s="1" t="s">
        <v>283</v>
      </c>
      <c r="C159" s="2" t="s">
        <v>376</v>
      </c>
      <c r="D159" s="1"/>
      <c r="E159" s="4">
        <v>6565.05</v>
      </c>
      <c r="H159" s="3"/>
    </row>
    <row r="160" spans="1:8" x14ac:dyDescent="0.25">
      <c r="A160" s="1" t="s">
        <v>307</v>
      </c>
      <c r="B160" s="1" t="s">
        <v>308</v>
      </c>
      <c r="C160" s="2" t="s">
        <v>377</v>
      </c>
      <c r="D160" s="1"/>
      <c r="E160" s="4">
        <v>823.93</v>
      </c>
    </row>
    <row r="161" spans="1:5" x14ac:dyDescent="0.25">
      <c r="A161" s="1" t="s">
        <v>89</v>
      </c>
      <c r="B161" s="1" t="s">
        <v>90</v>
      </c>
      <c r="C161" s="2" t="s">
        <v>357</v>
      </c>
      <c r="D161" s="1" t="s">
        <v>359</v>
      </c>
      <c r="E161" s="4">
        <v>29112.329999999998</v>
      </c>
    </row>
    <row r="162" spans="1:5" x14ac:dyDescent="0.25">
      <c r="A162" s="1" t="s">
        <v>313</v>
      </c>
      <c r="B162" s="1" t="s">
        <v>314</v>
      </c>
      <c r="C162" s="2" t="s">
        <v>357</v>
      </c>
      <c r="D162" s="1" t="s">
        <v>359</v>
      </c>
      <c r="E162" s="4">
        <v>39983.97</v>
      </c>
    </row>
    <row r="163" spans="1:5" x14ac:dyDescent="0.25">
      <c r="A163" s="1" t="s">
        <v>253</v>
      </c>
      <c r="B163" s="1" t="s">
        <v>254</v>
      </c>
      <c r="C163" s="2" t="s">
        <v>357</v>
      </c>
      <c r="D163" s="1" t="s">
        <v>359</v>
      </c>
      <c r="E163" s="4">
        <v>20469.149999999994</v>
      </c>
    </row>
    <row r="164" spans="1:5" x14ac:dyDescent="0.25">
      <c r="A164" s="1" t="s">
        <v>25</v>
      </c>
      <c r="B164" s="1" t="s">
        <v>26</v>
      </c>
      <c r="C164" s="2" t="s">
        <v>357</v>
      </c>
      <c r="D164" s="1" t="s">
        <v>359</v>
      </c>
      <c r="E164" s="4">
        <v>66846.78</v>
      </c>
    </row>
    <row r="165" spans="1:5" x14ac:dyDescent="0.25">
      <c r="A165" s="1" t="s">
        <v>29</v>
      </c>
      <c r="B165" s="1" t="s">
        <v>30</v>
      </c>
      <c r="C165" s="2" t="s">
        <v>357</v>
      </c>
      <c r="D165" s="1" t="s">
        <v>359</v>
      </c>
      <c r="E165" s="4">
        <v>36846.42</v>
      </c>
    </row>
    <row r="166" spans="1:5" x14ac:dyDescent="0.25">
      <c r="A166" s="1" t="s">
        <v>72</v>
      </c>
      <c r="B166" s="1" t="s">
        <v>73</v>
      </c>
      <c r="C166" s="2" t="s">
        <v>357</v>
      </c>
      <c r="D166" s="1" t="s">
        <v>359</v>
      </c>
      <c r="E166" s="4">
        <v>63087.700000000012</v>
      </c>
    </row>
    <row r="167" spans="1:5" x14ac:dyDescent="0.25">
      <c r="A167" s="1" t="s">
        <v>227</v>
      </c>
      <c r="B167" s="1" t="s">
        <v>228</v>
      </c>
      <c r="C167" s="2" t="s">
        <v>357</v>
      </c>
      <c r="D167" s="1" t="s">
        <v>359</v>
      </c>
      <c r="E167" s="4">
        <v>17483.440000000006</v>
      </c>
    </row>
    <row r="168" spans="1:5" x14ac:dyDescent="0.25">
      <c r="A168" s="1" t="s">
        <v>260</v>
      </c>
      <c r="B168" s="1" t="s">
        <v>258</v>
      </c>
      <c r="C168" s="2" t="s">
        <v>357</v>
      </c>
      <c r="D168" s="1" t="s">
        <v>359</v>
      </c>
      <c r="E168" s="4">
        <v>14915.809999999994</v>
      </c>
    </row>
    <row r="169" spans="1:5" x14ac:dyDescent="0.25">
      <c r="A169" s="1" t="s">
        <v>213</v>
      </c>
      <c r="B169" s="1" t="s">
        <v>214</v>
      </c>
      <c r="C169" s="2" t="s">
        <v>357</v>
      </c>
      <c r="D169" s="1" t="s">
        <v>359</v>
      </c>
      <c r="E169" s="4">
        <v>23475.79</v>
      </c>
    </row>
    <row r="170" spans="1:5" x14ac:dyDescent="0.25">
      <c r="A170" s="1" t="s">
        <v>92</v>
      </c>
      <c r="B170" s="1" t="s">
        <v>93</v>
      </c>
      <c r="C170" s="2" t="s">
        <v>357</v>
      </c>
      <c r="D170" s="1" t="s">
        <v>359</v>
      </c>
      <c r="E170" s="4">
        <v>25492.610000000004</v>
      </c>
    </row>
    <row r="171" spans="1:5" x14ac:dyDescent="0.25">
      <c r="A171" s="1" t="s">
        <v>191</v>
      </c>
      <c r="B171" s="1" t="s">
        <v>192</v>
      </c>
      <c r="C171" s="2" t="s">
        <v>357</v>
      </c>
      <c r="D171" s="1" t="s">
        <v>359</v>
      </c>
      <c r="E171" s="4">
        <v>16764.41</v>
      </c>
    </row>
    <row r="172" spans="1:5" x14ac:dyDescent="0.25">
      <c r="A172" s="1" t="s">
        <v>18</v>
      </c>
      <c r="B172" s="1" t="s">
        <v>19</v>
      </c>
      <c r="C172" s="2" t="s">
        <v>357</v>
      </c>
      <c r="D172" s="1" t="s">
        <v>359</v>
      </c>
      <c r="E172" s="4">
        <v>21659.299999999996</v>
      </c>
    </row>
    <row r="173" spans="1:5" x14ac:dyDescent="0.25">
      <c r="A173" s="1" t="s">
        <v>10</v>
      </c>
      <c r="B173" s="1" t="s">
        <v>11</v>
      </c>
      <c r="C173" s="2" t="s">
        <v>357</v>
      </c>
      <c r="D173" s="1" t="s">
        <v>359</v>
      </c>
      <c r="E173" s="4">
        <v>32736.079999999998</v>
      </c>
    </row>
    <row r="174" spans="1:5" x14ac:dyDescent="0.25">
      <c r="A174" s="1" t="s">
        <v>133</v>
      </c>
      <c r="B174" s="1" t="s">
        <v>134</v>
      </c>
      <c r="C174" s="2" t="s">
        <v>357</v>
      </c>
      <c r="D174" s="1" t="s">
        <v>359</v>
      </c>
      <c r="E174" s="4">
        <v>19580.600000000006</v>
      </c>
    </row>
    <row r="175" spans="1:5" x14ac:dyDescent="0.25">
      <c r="A175" s="1" t="s">
        <v>257</v>
      </c>
      <c r="B175" s="1" t="s">
        <v>258</v>
      </c>
      <c r="C175" s="2" t="s">
        <v>357</v>
      </c>
      <c r="D175" s="1" t="s">
        <v>359</v>
      </c>
      <c r="E175" s="4">
        <v>15750.409999999998</v>
      </c>
    </row>
    <row r="176" spans="1:5" x14ac:dyDescent="0.25">
      <c r="A176" s="1" t="s">
        <v>286</v>
      </c>
      <c r="B176" s="1" t="s">
        <v>285</v>
      </c>
      <c r="C176" s="2" t="s">
        <v>357</v>
      </c>
      <c r="D176" s="1" t="s">
        <v>359</v>
      </c>
      <c r="E176" s="4">
        <v>525</v>
      </c>
    </row>
    <row r="177" spans="1:5" x14ac:dyDescent="0.25">
      <c r="A177" s="1" t="s">
        <v>53</v>
      </c>
      <c r="B177" s="1" t="s">
        <v>54</v>
      </c>
      <c r="C177" s="2" t="s">
        <v>357</v>
      </c>
      <c r="D177" s="1" t="s">
        <v>359</v>
      </c>
      <c r="E177" s="4">
        <v>23664.030000000002</v>
      </c>
    </row>
    <row r="178" spans="1:5" x14ac:dyDescent="0.25">
      <c r="A178" s="1" t="s">
        <v>68</v>
      </c>
      <c r="B178" s="1" t="s">
        <v>69</v>
      </c>
      <c r="C178" s="2" t="s">
        <v>357</v>
      </c>
      <c r="D178" s="1" t="s">
        <v>359</v>
      </c>
      <c r="E178" s="4">
        <v>23664.030000000002</v>
      </c>
    </row>
    <row r="179" spans="1:5" x14ac:dyDescent="0.25">
      <c r="A179" s="1" t="s">
        <v>43</v>
      </c>
      <c r="B179" s="1" t="s">
        <v>44</v>
      </c>
      <c r="C179" s="2" t="s">
        <v>357</v>
      </c>
      <c r="D179" s="1" t="s">
        <v>359</v>
      </c>
      <c r="E179" s="4">
        <v>17329.649999999998</v>
      </c>
    </row>
    <row r="180" spans="1:5" x14ac:dyDescent="0.25">
      <c r="A180" s="1" t="s">
        <v>210</v>
      </c>
      <c r="B180" s="1" t="s">
        <v>209</v>
      </c>
      <c r="C180" s="2" t="s">
        <v>357</v>
      </c>
      <c r="D180" s="1" t="s">
        <v>359</v>
      </c>
      <c r="E180" s="4">
        <v>23111.010000000002</v>
      </c>
    </row>
    <row r="181" spans="1:5" x14ac:dyDescent="0.25">
      <c r="A181" s="1" t="s">
        <v>291</v>
      </c>
      <c r="B181" s="1" t="s">
        <v>292</v>
      </c>
      <c r="C181" s="2" t="s">
        <v>357</v>
      </c>
      <c r="D181" s="1" t="s">
        <v>359</v>
      </c>
      <c r="E181" s="4">
        <v>42521.049999999988</v>
      </c>
    </row>
    <row r="182" spans="1:5" x14ac:dyDescent="0.25">
      <c r="A182" s="1" t="s">
        <v>111</v>
      </c>
      <c r="B182" s="1" t="s">
        <v>112</v>
      </c>
      <c r="C182" s="2" t="s">
        <v>357</v>
      </c>
      <c r="D182" s="1" t="s">
        <v>359</v>
      </c>
      <c r="E182" s="4">
        <v>27295.05999999999</v>
      </c>
    </row>
    <row r="183" spans="1:5" x14ac:dyDescent="0.25">
      <c r="A183" s="1" t="s">
        <v>315</v>
      </c>
      <c r="B183" s="1" t="s">
        <v>316</v>
      </c>
      <c r="C183" s="2" t="s">
        <v>357</v>
      </c>
      <c r="D183" s="1" t="s">
        <v>359</v>
      </c>
      <c r="E183" s="4">
        <v>41673.32</v>
      </c>
    </row>
    <row r="184" spans="1:5" x14ac:dyDescent="0.25">
      <c r="A184" s="1" t="s">
        <v>328</v>
      </c>
      <c r="B184" s="1" t="s">
        <v>285</v>
      </c>
      <c r="C184" s="2" t="s">
        <v>357</v>
      </c>
      <c r="D184" s="1" t="s">
        <v>359</v>
      </c>
      <c r="E184" s="4">
        <v>2230.02</v>
      </c>
    </row>
    <row r="185" spans="1:5" x14ac:dyDescent="0.25">
      <c r="A185" s="1" t="s">
        <v>124</v>
      </c>
      <c r="B185" s="1" t="s">
        <v>118</v>
      </c>
      <c r="C185" s="2" t="s">
        <v>357</v>
      </c>
      <c r="D185" s="1" t="s">
        <v>359</v>
      </c>
      <c r="E185" s="4">
        <v>17069.649999999998</v>
      </c>
    </row>
    <row r="186" spans="1:5" x14ac:dyDescent="0.25">
      <c r="A186" s="1" t="s">
        <v>190</v>
      </c>
      <c r="B186" s="1" t="s">
        <v>189</v>
      </c>
      <c r="C186" s="2" t="s">
        <v>357</v>
      </c>
      <c r="D186" s="1" t="s">
        <v>359</v>
      </c>
      <c r="E186" s="4">
        <v>19879.21</v>
      </c>
    </row>
    <row r="187" spans="1:5" x14ac:dyDescent="0.25">
      <c r="A187" s="1" t="s">
        <v>70</v>
      </c>
      <c r="B187" s="1" t="s">
        <v>69</v>
      </c>
      <c r="C187" s="2" t="s">
        <v>357</v>
      </c>
      <c r="D187" s="1" t="s">
        <v>359</v>
      </c>
      <c r="E187" s="4">
        <v>20535.84</v>
      </c>
    </row>
    <row r="188" spans="1:5" x14ac:dyDescent="0.25">
      <c r="A188" s="1" t="s">
        <v>103</v>
      </c>
      <c r="B188" s="1" t="s">
        <v>93</v>
      </c>
      <c r="C188" s="2" t="s">
        <v>369</v>
      </c>
      <c r="D188" s="1" t="s">
        <v>359</v>
      </c>
      <c r="E188" s="4">
        <f>22310.5-E189</f>
        <v>19270.989999999998</v>
      </c>
    </row>
    <row r="189" spans="1:5" x14ac:dyDescent="0.25">
      <c r="A189" s="1" t="s">
        <v>103</v>
      </c>
      <c r="B189" s="1" t="s">
        <v>93</v>
      </c>
      <c r="C189" s="2" t="s">
        <v>376</v>
      </c>
      <c r="D189" s="1"/>
      <c r="E189" s="4">
        <v>3039.51</v>
      </c>
    </row>
    <row r="190" spans="1:5" x14ac:dyDescent="0.25">
      <c r="A190" s="1" t="s">
        <v>272</v>
      </c>
      <c r="B190" s="1" t="s">
        <v>273</v>
      </c>
      <c r="C190" s="2" t="s">
        <v>357</v>
      </c>
      <c r="D190" s="1" t="s">
        <v>359</v>
      </c>
      <c r="E190" s="4">
        <v>25617.020000000008</v>
      </c>
    </row>
    <row r="191" spans="1:5" x14ac:dyDescent="0.25">
      <c r="A191" s="1" t="s">
        <v>14</v>
      </c>
      <c r="B191" s="1" t="s">
        <v>15</v>
      </c>
      <c r="C191" s="2" t="s">
        <v>357</v>
      </c>
      <c r="D191" s="1" t="s">
        <v>359</v>
      </c>
      <c r="E191" s="4">
        <v>30418.829999999998</v>
      </c>
    </row>
    <row r="192" spans="1:5" x14ac:dyDescent="0.25">
      <c r="A192" s="1" t="s">
        <v>60</v>
      </c>
      <c r="B192" s="1" t="s">
        <v>61</v>
      </c>
      <c r="C192" s="2" t="s">
        <v>357</v>
      </c>
      <c r="D192" s="1" t="s">
        <v>359</v>
      </c>
      <c r="E192" s="4">
        <v>47339.889999999992</v>
      </c>
    </row>
    <row r="193" spans="1:5" x14ac:dyDescent="0.25">
      <c r="A193" s="1" t="s">
        <v>305</v>
      </c>
      <c r="B193" s="1" t="s">
        <v>306</v>
      </c>
      <c r="C193" s="2" t="s">
        <v>357</v>
      </c>
      <c r="D193" s="1" t="s">
        <v>359</v>
      </c>
      <c r="E193" s="4">
        <v>30649.709999999992</v>
      </c>
    </row>
    <row r="194" spans="1:5" x14ac:dyDescent="0.25">
      <c r="A194" s="1" t="s">
        <v>207</v>
      </c>
      <c r="B194" s="1" t="s">
        <v>204</v>
      </c>
      <c r="C194" s="2" t="s">
        <v>357</v>
      </c>
      <c r="D194" s="1" t="s">
        <v>359</v>
      </c>
      <c r="E194" s="4">
        <v>22697.989999999998</v>
      </c>
    </row>
    <row r="195" spans="1:5" x14ac:dyDescent="0.25">
      <c r="A195" s="1" t="s">
        <v>317</v>
      </c>
      <c r="B195" s="1" t="s">
        <v>318</v>
      </c>
      <c r="C195" s="2" t="s">
        <v>357</v>
      </c>
      <c r="D195" s="1" t="s">
        <v>359</v>
      </c>
      <c r="E195" s="4">
        <v>46999.42</v>
      </c>
    </row>
    <row r="196" spans="1:5" x14ac:dyDescent="0.25">
      <c r="A196" s="1" t="s">
        <v>235</v>
      </c>
      <c r="B196" s="1" t="s">
        <v>234</v>
      </c>
      <c r="C196" s="2" t="s">
        <v>357</v>
      </c>
      <c r="D196" s="1" t="s">
        <v>359</v>
      </c>
      <c r="E196" s="4">
        <v>15511.340000000002</v>
      </c>
    </row>
    <row r="197" spans="1:5" x14ac:dyDescent="0.25">
      <c r="A197" s="1" t="s">
        <v>255</v>
      </c>
      <c r="B197" s="1" t="s">
        <v>256</v>
      </c>
      <c r="C197" s="2" t="s">
        <v>357</v>
      </c>
      <c r="D197" s="1" t="s">
        <v>359</v>
      </c>
      <c r="E197" s="4">
        <v>18828.03</v>
      </c>
    </row>
    <row r="198" spans="1:5" x14ac:dyDescent="0.25">
      <c r="A198" s="5" t="s">
        <v>293</v>
      </c>
      <c r="B198" s="5" t="s">
        <v>294</v>
      </c>
      <c r="C198" s="2" t="s">
        <v>357</v>
      </c>
      <c r="D198" s="1" t="s">
        <v>359</v>
      </c>
      <c r="E198" s="4">
        <v>37710.009999999995</v>
      </c>
    </row>
    <row r="199" spans="1:5" x14ac:dyDescent="0.25">
      <c r="A199" s="1" t="s">
        <v>27</v>
      </c>
      <c r="B199" s="1" t="s">
        <v>28</v>
      </c>
      <c r="C199" s="2" t="s">
        <v>357</v>
      </c>
      <c r="D199" s="1" t="s">
        <v>359</v>
      </c>
      <c r="E199" s="4">
        <v>32493.760000000002</v>
      </c>
    </row>
    <row r="200" spans="1:5" x14ac:dyDescent="0.25">
      <c r="A200" s="1" t="s">
        <v>37</v>
      </c>
      <c r="B200" s="1" t="s">
        <v>38</v>
      </c>
      <c r="C200" s="2" t="s">
        <v>357</v>
      </c>
      <c r="D200" s="1" t="s">
        <v>359</v>
      </c>
      <c r="E200" s="4">
        <v>47339.889999999992</v>
      </c>
    </row>
    <row r="201" spans="1:5" x14ac:dyDescent="0.25">
      <c r="A201" s="1" t="s">
        <v>349</v>
      </c>
      <c r="B201" s="1" t="s">
        <v>350</v>
      </c>
      <c r="C201" s="2" t="s">
        <v>357</v>
      </c>
      <c r="D201" s="1" t="s">
        <v>359</v>
      </c>
      <c r="E201" s="4">
        <v>25166.950000000004</v>
      </c>
    </row>
    <row r="202" spans="1:5" x14ac:dyDescent="0.25">
      <c r="A202" s="1" t="s">
        <v>144</v>
      </c>
      <c r="B202" s="1" t="s">
        <v>131</v>
      </c>
      <c r="C202" s="2" t="s">
        <v>357</v>
      </c>
      <c r="D202" s="1" t="s">
        <v>359</v>
      </c>
      <c r="E202" s="4">
        <v>17203.029999999995</v>
      </c>
    </row>
    <row r="203" spans="1:5" x14ac:dyDescent="0.25">
      <c r="A203" s="1" t="s">
        <v>130</v>
      </c>
      <c r="B203" s="1" t="s">
        <v>131</v>
      </c>
      <c r="C203" s="2" t="s">
        <v>357</v>
      </c>
      <c r="D203" s="1" t="s">
        <v>359</v>
      </c>
      <c r="E203" s="4">
        <v>19122.479999999996</v>
      </c>
    </row>
    <row r="204" spans="1:5" x14ac:dyDescent="0.25">
      <c r="A204" s="1" t="s">
        <v>244</v>
      </c>
      <c r="B204" s="1" t="s">
        <v>245</v>
      </c>
      <c r="C204" s="2" t="s">
        <v>357</v>
      </c>
      <c r="D204" s="1" t="s">
        <v>359</v>
      </c>
      <c r="E204" s="4">
        <v>31858.709999999992</v>
      </c>
    </row>
    <row r="205" spans="1:5" x14ac:dyDescent="0.25">
      <c r="A205" s="1" t="s">
        <v>126</v>
      </c>
      <c r="B205" s="1" t="s">
        <v>127</v>
      </c>
      <c r="C205" s="2" t="s">
        <v>357</v>
      </c>
      <c r="D205" s="1" t="s">
        <v>359</v>
      </c>
      <c r="E205" s="4">
        <v>17611.75</v>
      </c>
    </row>
    <row r="206" spans="1:5" x14ac:dyDescent="0.25">
      <c r="A206" s="1" t="s">
        <v>233</v>
      </c>
      <c r="B206" s="1" t="s">
        <v>234</v>
      </c>
      <c r="C206" s="2" t="s">
        <v>357</v>
      </c>
      <c r="D206" s="1" t="s">
        <v>359</v>
      </c>
      <c r="E206" s="4">
        <v>16008.590000000002</v>
      </c>
    </row>
    <row r="207" spans="1:5" x14ac:dyDescent="0.25">
      <c r="A207" s="1" t="s">
        <v>76</v>
      </c>
      <c r="B207" s="1" t="s">
        <v>77</v>
      </c>
      <c r="C207" s="2" t="s">
        <v>357</v>
      </c>
      <c r="D207" s="1" t="s">
        <v>359</v>
      </c>
      <c r="E207" s="4">
        <v>53908.529999999992</v>
      </c>
    </row>
    <row r="208" spans="1:5" x14ac:dyDescent="0.25">
      <c r="A208" s="1" t="s">
        <v>171</v>
      </c>
      <c r="B208" s="1" t="s">
        <v>170</v>
      </c>
      <c r="C208" s="2" t="s">
        <v>357</v>
      </c>
      <c r="D208" s="1" t="s">
        <v>359</v>
      </c>
      <c r="E208" s="4">
        <v>35479.209999999992</v>
      </c>
    </row>
    <row r="209" spans="1:5" x14ac:dyDescent="0.25">
      <c r="A209" s="1" t="s">
        <v>201</v>
      </c>
      <c r="B209" s="1" t="s">
        <v>202</v>
      </c>
      <c r="C209" s="2" t="s">
        <v>357</v>
      </c>
      <c r="D209" s="1" t="s">
        <v>359</v>
      </c>
      <c r="E209" s="4">
        <v>25632.100000000006</v>
      </c>
    </row>
    <row r="210" spans="1:5" x14ac:dyDescent="0.25">
      <c r="A210" s="1" t="s">
        <v>4</v>
      </c>
      <c r="B210" s="1" t="s">
        <v>5</v>
      </c>
      <c r="C210" s="2" t="s">
        <v>357</v>
      </c>
      <c r="D210" s="1" t="s">
        <v>359</v>
      </c>
      <c r="E210" s="4">
        <v>18903.38</v>
      </c>
    </row>
    <row r="211" spans="1:5" x14ac:dyDescent="0.25">
      <c r="A211" s="1" t="s">
        <v>279</v>
      </c>
      <c r="B211" s="1" t="s">
        <v>240</v>
      </c>
      <c r="C211" s="2" t="s">
        <v>357</v>
      </c>
      <c r="D211" s="1" t="s">
        <v>359</v>
      </c>
      <c r="E211" s="4">
        <v>16008.590000000002</v>
      </c>
    </row>
    <row r="212" spans="1:5" x14ac:dyDescent="0.25">
      <c r="A212" s="1" t="s">
        <v>274</v>
      </c>
      <c r="B212" s="1" t="s">
        <v>275</v>
      </c>
      <c r="C212" s="2" t="s">
        <v>357</v>
      </c>
      <c r="D212" s="1" t="s">
        <v>359</v>
      </c>
      <c r="E212" s="4">
        <v>23930.66</v>
      </c>
    </row>
    <row r="213" spans="1:5" x14ac:dyDescent="0.25">
      <c r="A213" s="1" t="s">
        <v>115</v>
      </c>
      <c r="B213" s="1" t="s">
        <v>116</v>
      </c>
      <c r="C213" s="2" t="s">
        <v>357</v>
      </c>
      <c r="D213" s="1" t="s">
        <v>359</v>
      </c>
      <c r="E213" s="4">
        <v>23169.510000000002</v>
      </c>
    </row>
    <row r="214" spans="1:5" x14ac:dyDescent="0.25">
      <c r="A214" s="1" t="s">
        <v>248</v>
      </c>
      <c r="B214" s="1" t="s">
        <v>249</v>
      </c>
      <c r="C214" s="2" t="s">
        <v>357</v>
      </c>
      <c r="D214" s="1" t="s">
        <v>359</v>
      </c>
      <c r="E214" s="4">
        <v>22035.129999999994</v>
      </c>
    </row>
    <row r="215" spans="1:5" x14ac:dyDescent="0.25">
      <c r="A215" s="1" t="s">
        <v>22</v>
      </c>
      <c r="B215" s="1" t="s">
        <v>23</v>
      </c>
      <c r="C215" s="2" t="s">
        <v>357</v>
      </c>
      <c r="D215" s="1" t="s">
        <v>359</v>
      </c>
      <c r="E215" s="4">
        <v>24925.030000000002</v>
      </c>
    </row>
    <row r="216" spans="1:5" x14ac:dyDescent="0.25">
      <c r="A216" s="1" t="s">
        <v>341</v>
      </c>
      <c r="B216" s="1" t="s">
        <v>342</v>
      </c>
      <c r="C216" s="2" t="s">
        <v>357</v>
      </c>
      <c r="D216" s="1" t="s">
        <v>359</v>
      </c>
      <c r="E216" s="4">
        <v>25027.469999999998</v>
      </c>
    </row>
    <row r="217" spans="1:5" x14ac:dyDescent="0.25">
      <c r="A217" s="1" t="s">
        <v>24</v>
      </c>
      <c r="B217" s="1" t="s">
        <v>21</v>
      </c>
      <c r="C217" s="2" t="s">
        <v>357</v>
      </c>
      <c r="D217" s="1" t="s">
        <v>359</v>
      </c>
      <c r="E217" s="4">
        <v>18429.32</v>
      </c>
    </row>
    <row r="218" spans="1:5" x14ac:dyDescent="0.25">
      <c r="A218" s="1" t="s">
        <v>45</v>
      </c>
      <c r="B218" s="1" t="s">
        <v>46</v>
      </c>
      <c r="C218" s="2" t="s">
        <v>357</v>
      </c>
      <c r="D218" s="1" t="s">
        <v>359</v>
      </c>
      <c r="E218" s="4">
        <v>47339.889999999992</v>
      </c>
    </row>
    <row r="219" spans="1:5" x14ac:dyDescent="0.25">
      <c r="A219" s="1" t="s">
        <v>205</v>
      </c>
      <c r="B219" s="1" t="s">
        <v>206</v>
      </c>
      <c r="C219" s="2" t="s">
        <v>357</v>
      </c>
      <c r="D219" s="1" t="s">
        <v>359</v>
      </c>
      <c r="E219" s="4">
        <v>17343.949999999997</v>
      </c>
    </row>
    <row r="220" spans="1:5" x14ac:dyDescent="0.25">
      <c r="A220" s="1" t="s">
        <v>145</v>
      </c>
      <c r="B220" s="1" t="s">
        <v>131</v>
      </c>
      <c r="C220" s="2" t="s">
        <v>357</v>
      </c>
      <c r="D220" s="1" t="s">
        <v>359</v>
      </c>
      <c r="E220" s="4">
        <v>17006.729999999996</v>
      </c>
    </row>
    <row r="221" spans="1:5" x14ac:dyDescent="0.25">
      <c r="A221" s="1" t="s">
        <v>239</v>
      </c>
      <c r="B221" s="1" t="s">
        <v>240</v>
      </c>
      <c r="C221" s="2" t="s">
        <v>362</v>
      </c>
      <c r="D221" s="1" t="s">
        <v>359</v>
      </c>
      <c r="E221" s="4">
        <v>4638.4500000000007</v>
      </c>
    </row>
    <row r="222" spans="1:5" x14ac:dyDescent="0.25">
      <c r="A222" s="1" t="s">
        <v>148</v>
      </c>
      <c r="B222" s="1" t="s">
        <v>136</v>
      </c>
      <c r="C222" s="2" t="s">
        <v>357</v>
      </c>
      <c r="D222" s="1" t="s">
        <v>359</v>
      </c>
      <c r="E222" s="4">
        <v>14621.880000000001</v>
      </c>
    </row>
    <row r="223" spans="1:5" x14ac:dyDescent="0.25">
      <c r="A223" s="1" t="s">
        <v>128</v>
      </c>
      <c r="B223" s="1" t="s">
        <v>129</v>
      </c>
      <c r="C223" s="2" t="s">
        <v>357</v>
      </c>
      <c r="D223" s="1" t="s">
        <v>359</v>
      </c>
      <c r="E223" s="4">
        <v>21384.870000000006</v>
      </c>
    </row>
    <row r="224" spans="1:5" x14ac:dyDescent="0.25">
      <c r="A224" s="1" t="s">
        <v>117</v>
      </c>
      <c r="B224" s="1" t="s">
        <v>118</v>
      </c>
      <c r="C224" s="2" t="s">
        <v>357</v>
      </c>
      <c r="D224" s="1" t="s">
        <v>359</v>
      </c>
      <c r="E224" s="4">
        <v>18391.489999999998</v>
      </c>
    </row>
    <row r="225" spans="1:5" x14ac:dyDescent="0.25">
      <c r="A225" s="1" t="s">
        <v>343</v>
      </c>
      <c r="B225" s="1" t="s">
        <v>344</v>
      </c>
      <c r="C225" s="2" t="s">
        <v>357</v>
      </c>
      <c r="D225" s="1" t="s">
        <v>359</v>
      </c>
      <c r="E225" s="4">
        <v>22157.729999999992</v>
      </c>
    </row>
    <row r="226" spans="1:5" x14ac:dyDescent="0.25">
      <c r="A226" s="1" t="s">
        <v>188</v>
      </c>
      <c r="B226" s="1" t="s">
        <v>189</v>
      </c>
      <c r="C226" s="2" t="s">
        <v>357</v>
      </c>
      <c r="D226" s="1" t="s">
        <v>359</v>
      </c>
      <c r="E226" s="4">
        <v>18306.600000000006</v>
      </c>
    </row>
    <row r="227" spans="1:5" x14ac:dyDescent="0.25">
      <c r="A227" s="1" t="s">
        <v>150</v>
      </c>
      <c r="B227" s="1" t="s">
        <v>151</v>
      </c>
      <c r="C227" s="2" t="s">
        <v>357</v>
      </c>
      <c r="D227" s="1" t="s">
        <v>359</v>
      </c>
      <c r="E227" s="4">
        <v>15542.279999999995</v>
      </c>
    </row>
    <row r="228" spans="1:5" x14ac:dyDescent="0.25">
      <c r="A228" s="1" t="s">
        <v>167</v>
      </c>
      <c r="B228" s="1" t="s">
        <v>168</v>
      </c>
      <c r="C228" s="2" t="s">
        <v>357</v>
      </c>
      <c r="D228" s="1" t="s">
        <v>359</v>
      </c>
      <c r="E228" s="4">
        <v>47339.889999999992</v>
      </c>
    </row>
    <row r="229" spans="1:5" x14ac:dyDescent="0.25">
      <c r="A229" s="1" t="s">
        <v>172</v>
      </c>
      <c r="B229" s="1" t="s">
        <v>173</v>
      </c>
      <c r="C229" s="2" t="s">
        <v>357</v>
      </c>
      <c r="D229" s="1" t="s">
        <v>359</v>
      </c>
      <c r="E229" s="4">
        <v>28840.110000000004</v>
      </c>
    </row>
    <row r="230" spans="1:5" x14ac:dyDescent="0.25">
      <c r="A230" s="6"/>
      <c r="B230" s="5" t="s">
        <v>0</v>
      </c>
      <c r="E230" s="3" t="s">
        <v>0</v>
      </c>
    </row>
    <row r="231" spans="1:5" x14ac:dyDescent="0.25">
      <c r="A231" s="6"/>
      <c r="B231" s="5" t="s">
        <v>0</v>
      </c>
    </row>
    <row r="232" spans="1:5" x14ac:dyDescent="0.25">
      <c r="A232" s="6"/>
      <c r="E232" s="3">
        <f>SUM(E3:E231)</f>
        <v>5504691.1799999997</v>
      </c>
    </row>
    <row r="233" spans="1:5" x14ac:dyDescent="0.25">
      <c r="A233" s="6"/>
    </row>
    <row r="235" spans="1:5" x14ac:dyDescent="0.25">
      <c r="A235" s="1"/>
      <c r="B235" s="1"/>
      <c r="C235" s="2"/>
      <c r="D235" s="1"/>
      <c r="E235" s="4"/>
    </row>
    <row r="236" spans="1:5" x14ac:dyDescent="0.25">
      <c r="A236" s="10" t="s">
        <v>380</v>
      </c>
      <c r="B236" s="11" t="s">
        <v>381</v>
      </c>
      <c r="C236" s="11" t="s">
        <v>382</v>
      </c>
      <c r="D236" s="11" t="s">
        <v>383</v>
      </c>
      <c r="E236" s="15" t="s">
        <v>384</v>
      </c>
    </row>
    <row r="237" spans="1:5" ht="12" thickBot="1" x14ac:dyDescent="0.3">
      <c r="A237" s="12"/>
      <c r="B237" s="13"/>
      <c r="C237" s="13"/>
      <c r="D237" s="13"/>
      <c r="E237" s="16"/>
    </row>
    <row r="238" spans="1:5" x14ac:dyDescent="0.25">
      <c r="A238" s="14"/>
      <c r="B238" s="9"/>
      <c r="C238" s="9"/>
      <c r="D238" s="9"/>
      <c r="E238" s="17"/>
    </row>
    <row r="239" spans="1:5" x14ac:dyDescent="0.25">
      <c r="A239" s="14">
        <v>43194</v>
      </c>
      <c r="B239" s="9" t="s">
        <v>385</v>
      </c>
      <c r="C239" s="9">
        <v>3656</v>
      </c>
      <c r="D239" s="9" t="s">
        <v>386</v>
      </c>
      <c r="E239" s="17">
        <v>180</v>
      </c>
    </row>
    <row r="240" spans="1:5" x14ac:dyDescent="0.25">
      <c r="A240" s="14">
        <v>43194</v>
      </c>
      <c r="B240" s="9" t="s">
        <v>385</v>
      </c>
      <c r="C240" s="9">
        <v>3657</v>
      </c>
      <c r="D240" s="9" t="s">
        <v>386</v>
      </c>
      <c r="E240" s="17">
        <v>2831.62</v>
      </c>
    </row>
    <row r="241" spans="1:5" x14ac:dyDescent="0.25">
      <c r="A241" s="14">
        <v>43194</v>
      </c>
      <c r="B241" s="9" t="s">
        <v>385</v>
      </c>
      <c r="C241" s="9">
        <v>3658</v>
      </c>
      <c r="D241" s="9" t="s">
        <v>386</v>
      </c>
      <c r="E241" s="17">
        <v>2831.84</v>
      </c>
    </row>
    <row r="242" spans="1:5" x14ac:dyDescent="0.25">
      <c r="A242" s="14">
        <v>43194</v>
      </c>
      <c r="B242" s="9" t="s">
        <v>385</v>
      </c>
      <c r="C242" s="9">
        <v>3659</v>
      </c>
      <c r="D242" s="9" t="s">
        <v>386</v>
      </c>
      <c r="E242" s="17">
        <v>470</v>
      </c>
    </row>
    <row r="243" spans="1:5" x14ac:dyDescent="0.25">
      <c r="A243" s="14">
        <v>43194</v>
      </c>
      <c r="B243" s="9" t="s">
        <v>385</v>
      </c>
      <c r="C243" s="9">
        <v>3660</v>
      </c>
      <c r="D243" s="9" t="s">
        <v>386</v>
      </c>
      <c r="E243" s="17">
        <v>1092</v>
      </c>
    </row>
    <row r="244" spans="1:5" x14ac:dyDescent="0.25">
      <c r="A244" s="14">
        <v>43194</v>
      </c>
      <c r="B244" s="9" t="s">
        <v>385</v>
      </c>
      <c r="C244" s="9">
        <v>3661</v>
      </c>
      <c r="D244" s="9" t="s">
        <v>386</v>
      </c>
      <c r="E244" s="17">
        <v>547</v>
      </c>
    </row>
    <row r="245" spans="1:5" x14ac:dyDescent="0.25">
      <c r="A245" s="14">
        <v>43194</v>
      </c>
      <c r="B245" s="9" t="s">
        <v>385</v>
      </c>
      <c r="C245" s="9">
        <v>3662</v>
      </c>
      <c r="D245" s="9" t="s">
        <v>386</v>
      </c>
      <c r="E245" s="17">
        <v>488</v>
      </c>
    </row>
    <row r="246" spans="1:5" x14ac:dyDescent="0.25">
      <c r="A246" s="14">
        <v>43194</v>
      </c>
      <c r="B246" s="9" t="s">
        <v>387</v>
      </c>
      <c r="C246" s="9">
        <v>3663</v>
      </c>
      <c r="D246" s="9" t="s">
        <v>388</v>
      </c>
      <c r="E246" s="17">
        <v>3722.49</v>
      </c>
    </row>
    <row r="247" spans="1:5" x14ac:dyDescent="0.25">
      <c r="A247" s="14">
        <v>43200</v>
      </c>
      <c r="B247" s="9" t="s">
        <v>389</v>
      </c>
      <c r="C247" s="9">
        <v>3664</v>
      </c>
      <c r="D247" s="9" t="s">
        <v>390</v>
      </c>
      <c r="E247" s="17">
        <v>52507.64</v>
      </c>
    </row>
    <row r="248" spans="1:5" x14ac:dyDescent="0.25">
      <c r="A248" s="14">
        <v>43200</v>
      </c>
      <c r="B248" s="9" t="s">
        <v>391</v>
      </c>
      <c r="C248" s="9">
        <v>3665</v>
      </c>
      <c r="D248" s="9" t="s">
        <v>390</v>
      </c>
      <c r="E248" s="17">
        <v>31453.14</v>
      </c>
    </row>
    <row r="249" spans="1:5" x14ac:dyDescent="0.25">
      <c r="A249" s="14">
        <v>43200</v>
      </c>
      <c r="B249" s="9" t="s">
        <v>391</v>
      </c>
      <c r="C249" s="9">
        <v>3666</v>
      </c>
      <c r="D249" s="9" t="s">
        <v>390</v>
      </c>
      <c r="E249" s="17">
        <v>1128</v>
      </c>
    </row>
    <row r="250" spans="1:5" x14ac:dyDescent="0.25">
      <c r="A250" s="14">
        <v>43202</v>
      </c>
      <c r="B250" s="9" t="s">
        <v>392</v>
      </c>
      <c r="C250" s="9">
        <v>929563</v>
      </c>
      <c r="D250" s="9" t="s">
        <v>393</v>
      </c>
      <c r="E250" s="17">
        <v>43.01</v>
      </c>
    </row>
    <row r="251" spans="1:5" x14ac:dyDescent="0.25">
      <c r="A251" s="14">
        <v>43202</v>
      </c>
      <c r="B251" s="9" t="s">
        <v>392</v>
      </c>
      <c r="C251" s="9">
        <v>929564</v>
      </c>
      <c r="D251" s="9" t="s">
        <v>394</v>
      </c>
      <c r="E251" s="17">
        <v>124.62</v>
      </c>
    </row>
    <row r="252" spans="1:5" x14ac:dyDescent="0.25">
      <c r="A252" s="14">
        <v>43202</v>
      </c>
      <c r="B252" s="9" t="s">
        <v>395</v>
      </c>
      <c r="C252" s="9">
        <v>3278507</v>
      </c>
      <c r="D252" s="9" t="s">
        <v>393</v>
      </c>
      <c r="E252" s="17">
        <v>84.19</v>
      </c>
    </row>
    <row r="253" spans="1:5" x14ac:dyDescent="0.25">
      <c r="A253" s="14">
        <v>43203</v>
      </c>
      <c r="B253" s="9" t="s">
        <v>396</v>
      </c>
      <c r="C253" s="9">
        <v>3667</v>
      </c>
      <c r="D253" s="9" t="s">
        <v>397</v>
      </c>
      <c r="E253" s="17">
        <v>804.15</v>
      </c>
    </row>
    <row r="254" spans="1:5" x14ac:dyDescent="0.25">
      <c r="A254" s="14">
        <v>43203</v>
      </c>
      <c r="B254" s="9" t="s">
        <v>396</v>
      </c>
      <c r="C254" s="9">
        <v>3668</v>
      </c>
      <c r="D254" s="9" t="s">
        <v>397</v>
      </c>
      <c r="E254" s="17">
        <v>237.5</v>
      </c>
    </row>
    <row r="255" spans="1:5" x14ac:dyDescent="0.25">
      <c r="A255" s="14">
        <v>43203</v>
      </c>
      <c r="B255" s="9" t="s">
        <v>396</v>
      </c>
      <c r="C255" s="9">
        <v>3669</v>
      </c>
      <c r="D255" s="9" t="s">
        <v>397</v>
      </c>
      <c r="E255" s="17">
        <v>1433</v>
      </c>
    </row>
    <row r="256" spans="1:5" x14ac:dyDescent="0.25">
      <c r="A256" s="14">
        <v>43203</v>
      </c>
      <c r="B256" s="9" t="s">
        <v>398</v>
      </c>
      <c r="C256" s="9">
        <v>3670</v>
      </c>
      <c r="D256" s="9" t="s">
        <v>399</v>
      </c>
      <c r="E256" s="17">
        <v>147.4</v>
      </c>
    </row>
    <row r="257" spans="1:5" x14ac:dyDescent="0.25">
      <c r="A257" s="14">
        <v>43203</v>
      </c>
      <c r="B257" s="9" t="s">
        <v>400</v>
      </c>
      <c r="C257" s="9">
        <v>3671</v>
      </c>
      <c r="D257" s="9" t="s">
        <v>401</v>
      </c>
      <c r="E257" s="17">
        <v>262</v>
      </c>
    </row>
    <row r="258" spans="1:5" x14ac:dyDescent="0.25">
      <c r="A258" s="14">
        <v>43203</v>
      </c>
      <c r="B258" s="9" t="s">
        <v>402</v>
      </c>
      <c r="C258" s="9">
        <v>3672</v>
      </c>
      <c r="D258" s="9" t="s">
        <v>399</v>
      </c>
      <c r="E258" s="17">
        <v>180</v>
      </c>
    </row>
    <row r="259" spans="1:5" x14ac:dyDescent="0.25">
      <c r="A259" s="14">
        <v>43203</v>
      </c>
      <c r="B259" s="9" t="s">
        <v>403</v>
      </c>
      <c r="C259" s="9">
        <v>3673</v>
      </c>
      <c r="D259" s="9" t="s">
        <v>404</v>
      </c>
      <c r="E259" s="17">
        <v>7962.4</v>
      </c>
    </row>
    <row r="260" spans="1:5" x14ac:dyDescent="0.25">
      <c r="A260" s="14">
        <v>43203</v>
      </c>
      <c r="B260" s="9" t="s">
        <v>405</v>
      </c>
      <c r="C260" s="9">
        <v>3674</v>
      </c>
      <c r="D260" s="9" t="s">
        <v>406</v>
      </c>
      <c r="E260" s="17">
        <v>420</v>
      </c>
    </row>
    <row r="261" spans="1:5" x14ac:dyDescent="0.25">
      <c r="A261" s="14">
        <v>43203</v>
      </c>
      <c r="B261" s="9" t="s">
        <v>407</v>
      </c>
      <c r="C261" s="9">
        <v>3675</v>
      </c>
      <c r="D261" s="9" t="s">
        <v>408</v>
      </c>
      <c r="E261" s="17">
        <v>535.14</v>
      </c>
    </row>
    <row r="262" spans="1:5" x14ac:dyDescent="0.25">
      <c r="A262" s="14">
        <v>43203</v>
      </c>
      <c r="B262" s="9" t="s">
        <v>407</v>
      </c>
      <c r="C262" s="9">
        <v>3676</v>
      </c>
      <c r="D262" s="9" t="s">
        <v>408</v>
      </c>
      <c r="E262" s="17">
        <v>539.14</v>
      </c>
    </row>
    <row r="263" spans="1:5" x14ac:dyDescent="0.25">
      <c r="A263" s="14">
        <v>43203</v>
      </c>
      <c r="B263" s="9" t="s">
        <v>409</v>
      </c>
      <c r="C263" s="9">
        <v>3677</v>
      </c>
      <c r="D263" s="9" t="s">
        <v>399</v>
      </c>
      <c r="E263" s="17">
        <v>2040.41</v>
      </c>
    </row>
    <row r="264" spans="1:5" x14ac:dyDescent="0.25">
      <c r="A264" s="14">
        <v>43203</v>
      </c>
      <c r="B264" s="9" t="s">
        <v>410</v>
      </c>
      <c r="C264" s="9">
        <v>3678</v>
      </c>
      <c r="D264" s="9" t="s">
        <v>411</v>
      </c>
      <c r="E264" s="17">
        <v>4028.92</v>
      </c>
    </row>
    <row r="265" spans="1:5" x14ac:dyDescent="0.25">
      <c r="A265" s="14">
        <v>43203</v>
      </c>
      <c r="B265" s="9" t="s">
        <v>412</v>
      </c>
      <c r="C265" s="9">
        <v>3679</v>
      </c>
      <c r="D265" s="9" t="s">
        <v>411</v>
      </c>
      <c r="E265" s="17">
        <v>21.55</v>
      </c>
    </row>
    <row r="266" spans="1:5" x14ac:dyDescent="0.25">
      <c r="A266" s="14">
        <v>43203</v>
      </c>
      <c r="B266" s="9" t="s">
        <v>410</v>
      </c>
      <c r="C266" s="9">
        <v>3680</v>
      </c>
      <c r="D266" s="9" t="s">
        <v>411</v>
      </c>
      <c r="E266" s="17">
        <v>300</v>
      </c>
    </row>
    <row r="267" spans="1:5" x14ac:dyDescent="0.25">
      <c r="A267" s="14">
        <v>43203</v>
      </c>
      <c r="B267" s="9" t="s">
        <v>413</v>
      </c>
      <c r="C267" s="9">
        <v>3681</v>
      </c>
      <c r="D267" s="9" t="s">
        <v>411</v>
      </c>
      <c r="E267" s="17">
        <v>24604.63</v>
      </c>
    </row>
    <row r="268" spans="1:5" x14ac:dyDescent="0.25">
      <c r="A268" s="14">
        <v>43203</v>
      </c>
      <c r="B268" s="9" t="s">
        <v>414</v>
      </c>
      <c r="C268" s="9">
        <v>3682</v>
      </c>
      <c r="D268" s="9" t="s">
        <v>401</v>
      </c>
      <c r="E268" s="17">
        <v>11065</v>
      </c>
    </row>
    <row r="269" spans="1:5" x14ac:dyDescent="0.25">
      <c r="A269" s="14">
        <v>43203</v>
      </c>
      <c r="B269" s="9" t="s">
        <v>415</v>
      </c>
      <c r="C269" s="9">
        <v>3683</v>
      </c>
      <c r="D269" s="9" t="s">
        <v>401</v>
      </c>
      <c r="E269" s="17">
        <v>2477</v>
      </c>
    </row>
    <row r="270" spans="1:5" x14ac:dyDescent="0.25">
      <c r="A270" s="14">
        <v>43203</v>
      </c>
      <c r="B270" s="9" t="s">
        <v>416</v>
      </c>
      <c r="C270" s="9">
        <v>3684</v>
      </c>
      <c r="D270" s="9" t="s">
        <v>417</v>
      </c>
      <c r="E270" s="17">
        <v>1305</v>
      </c>
    </row>
    <row r="271" spans="1:5" x14ac:dyDescent="0.25">
      <c r="A271" s="14">
        <v>43203</v>
      </c>
      <c r="B271" s="9" t="s">
        <v>418</v>
      </c>
      <c r="C271" s="9">
        <v>3685</v>
      </c>
      <c r="D271" s="9" t="s">
        <v>401</v>
      </c>
      <c r="E271" s="17">
        <v>8200</v>
      </c>
    </row>
    <row r="272" spans="1:5" x14ac:dyDescent="0.25">
      <c r="A272" s="14">
        <v>43203</v>
      </c>
      <c r="B272" s="9" t="s">
        <v>419</v>
      </c>
      <c r="C272" s="9">
        <v>3686</v>
      </c>
      <c r="D272" s="9" t="s">
        <v>420</v>
      </c>
      <c r="E272" s="17">
        <v>903.31</v>
      </c>
    </row>
    <row r="273" spans="1:5" x14ac:dyDescent="0.25">
      <c r="A273" s="14">
        <v>43203</v>
      </c>
      <c r="B273" s="9" t="s">
        <v>421</v>
      </c>
      <c r="C273" s="9">
        <v>3687</v>
      </c>
      <c r="D273" s="9" t="s">
        <v>408</v>
      </c>
      <c r="E273" s="17">
        <v>24.72</v>
      </c>
    </row>
    <row r="274" spans="1:5" x14ac:dyDescent="0.25">
      <c r="A274" s="14">
        <v>43203</v>
      </c>
      <c r="B274" s="9" t="s">
        <v>422</v>
      </c>
      <c r="C274" s="9">
        <v>3688</v>
      </c>
      <c r="D274" s="9" t="s">
        <v>411</v>
      </c>
      <c r="E274" s="17">
        <v>71544.160000000003</v>
      </c>
    </row>
    <row r="275" spans="1:5" x14ac:dyDescent="0.25">
      <c r="A275" s="14">
        <v>43203</v>
      </c>
      <c r="B275" s="9" t="s">
        <v>421</v>
      </c>
      <c r="C275" s="9">
        <v>3689</v>
      </c>
      <c r="D275" s="9" t="s">
        <v>408</v>
      </c>
      <c r="E275" s="17">
        <v>27.33</v>
      </c>
    </row>
    <row r="276" spans="1:5" x14ac:dyDescent="0.25">
      <c r="A276" s="14">
        <v>43203</v>
      </c>
      <c r="B276" s="9" t="s">
        <v>423</v>
      </c>
      <c r="C276" s="9">
        <v>3690</v>
      </c>
      <c r="D276" s="9" t="s">
        <v>399</v>
      </c>
      <c r="E276" s="17">
        <v>647.5</v>
      </c>
    </row>
    <row r="277" spans="1:5" x14ac:dyDescent="0.25">
      <c r="A277" s="14">
        <v>43203</v>
      </c>
      <c r="B277" s="9" t="s">
        <v>410</v>
      </c>
      <c r="C277" s="9">
        <v>3691</v>
      </c>
      <c r="D277" s="9" t="s">
        <v>411</v>
      </c>
      <c r="E277" s="17">
        <v>5262.83</v>
      </c>
    </row>
    <row r="278" spans="1:5" x14ac:dyDescent="0.25">
      <c r="A278" s="14">
        <v>43203</v>
      </c>
      <c r="B278" s="9" t="s">
        <v>424</v>
      </c>
      <c r="C278" s="9">
        <v>3692</v>
      </c>
      <c r="D278" s="9" t="s">
        <v>406</v>
      </c>
      <c r="E278" s="17">
        <v>1295</v>
      </c>
    </row>
    <row r="279" spans="1:5" x14ac:dyDescent="0.25">
      <c r="A279" s="14">
        <v>43203</v>
      </c>
      <c r="B279" s="9" t="s">
        <v>425</v>
      </c>
      <c r="C279" s="9">
        <v>3693</v>
      </c>
      <c r="D279" s="9" t="s">
        <v>406</v>
      </c>
      <c r="E279" s="17">
        <v>1375</v>
      </c>
    </row>
    <row r="280" spans="1:5" x14ac:dyDescent="0.25">
      <c r="A280" s="14">
        <v>43208</v>
      </c>
      <c r="B280" s="9" t="s">
        <v>426</v>
      </c>
      <c r="C280" s="9">
        <v>3703</v>
      </c>
      <c r="D280" s="9" t="s">
        <v>394</v>
      </c>
      <c r="E280" s="17">
        <v>-13</v>
      </c>
    </row>
    <row r="281" spans="1:5" x14ac:dyDescent="0.25">
      <c r="A281" s="14">
        <v>43208</v>
      </c>
      <c r="B281" s="9" t="s">
        <v>426</v>
      </c>
      <c r="C281" s="9">
        <v>3704</v>
      </c>
      <c r="D281" s="9" t="s">
        <v>394</v>
      </c>
      <c r="E281" s="17">
        <v>-13</v>
      </c>
    </row>
    <row r="282" spans="1:5" x14ac:dyDescent="0.25">
      <c r="A282" s="14">
        <v>43209</v>
      </c>
      <c r="B282" s="9" t="s">
        <v>427</v>
      </c>
      <c r="C282" s="9">
        <v>3695</v>
      </c>
      <c r="D282" s="9" t="s">
        <v>401</v>
      </c>
      <c r="E282" s="17">
        <v>22672.18</v>
      </c>
    </row>
    <row r="283" spans="1:5" x14ac:dyDescent="0.25">
      <c r="A283" s="14">
        <v>43209</v>
      </c>
      <c r="B283" s="9" t="s">
        <v>396</v>
      </c>
      <c r="C283" s="9">
        <v>3696</v>
      </c>
      <c r="D283" s="9" t="s">
        <v>397</v>
      </c>
      <c r="E283" s="17">
        <v>860.79</v>
      </c>
    </row>
    <row r="284" spans="1:5" x14ac:dyDescent="0.25">
      <c r="A284" s="14">
        <v>43209</v>
      </c>
      <c r="B284" s="9" t="s">
        <v>400</v>
      </c>
      <c r="C284" s="9">
        <v>3701</v>
      </c>
      <c r="D284" s="9" t="s">
        <v>411</v>
      </c>
      <c r="E284" s="17">
        <v>11477.28</v>
      </c>
    </row>
    <row r="285" spans="1:5" x14ac:dyDescent="0.25">
      <c r="A285" s="14">
        <v>43210</v>
      </c>
      <c r="B285" s="9" t="s">
        <v>410</v>
      </c>
      <c r="C285" s="9">
        <v>3705</v>
      </c>
      <c r="D285" s="9" t="s">
        <v>411</v>
      </c>
      <c r="E285" s="17">
        <v>500</v>
      </c>
    </row>
    <row r="286" spans="1:5" x14ac:dyDescent="0.25">
      <c r="A286" s="14">
        <v>43210</v>
      </c>
      <c r="B286" s="9" t="s">
        <v>428</v>
      </c>
      <c r="C286" s="9">
        <v>3706</v>
      </c>
      <c r="D286" s="9" t="s">
        <v>394</v>
      </c>
      <c r="E286" s="17">
        <v>3226.62</v>
      </c>
    </row>
    <row r="287" spans="1:5" x14ac:dyDescent="0.25">
      <c r="A287" s="14">
        <v>43210</v>
      </c>
      <c r="B287" s="9" t="s">
        <v>428</v>
      </c>
      <c r="C287" s="9">
        <v>3706</v>
      </c>
      <c r="D287" s="9" t="s">
        <v>404</v>
      </c>
      <c r="E287" s="17">
        <v>197.96</v>
      </c>
    </row>
    <row r="288" spans="1:5" x14ac:dyDescent="0.25">
      <c r="A288" s="14">
        <v>43210</v>
      </c>
      <c r="B288" s="9" t="s">
        <v>428</v>
      </c>
      <c r="C288" s="9">
        <v>3706</v>
      </c>
      <c r="D288" s="9" t="s">
        <v>429</v>
      </c>
      <c r="E288" s="17">
        <v>613.73</v>
      </c>
    </row>
    <row r="289" spans="1:5" x14ac:dyDescent="0.25">
      <c r="A289" s="14">
        <v>43210</v>
      </c>
      <c r="B289" s="9" t="s">
        <v>428</v>
      </c>
      <c r="C289" s="9">
        <v>3706</v>
      </c>
      <c r="D289" s="9" t="s">
        <v>430</v>
      </c>
      <c r="E289" s="17">
        <v>159</v>
      </c>
    </row>
    <row r="290" spans="1:5" x14ac:dyDescent="0.25">
      <c r="A290" s="14">
        <v>43210</v>
      </c>
      <c r="B290" s="9" t="s">
        <v>428</v>
      </c>
      <c r="C290" s="9">
        <v>3706</v>
      </c>
      <c r="D290" s="9" t="s">
        <v>393</v>
      </c>
      <c r="E290" s="17">
        <v>15.99</v>
      </c>
    </row>
    <row r="291" spans="1:5" x14ac:dyDescent="0.25">
      <c r="A291" s="14">
        <v>43210</v>
      </c>
      <c r="B291" s="9" t="s">
        <v>428</v>
      </c>
      <c r="C291" s="9">
        <v>3706</v>
      </c>
      <c r="D291" s="9" t="s">
        <v>431</v>
      </c>
      <c r="E291" s="17">
        <v>635</v>
      </c>
    </row>
    <row r="292" spans="1:5" x14ac:dyDescent="0.25">
      <c r="A292" s="14">
        <v>43210</v>
      </c>
      <c r="B292" s="9" t="s">
        <v>428</v>
      </c>
      <c r="C292" s="9">
        <v>3706</v>
      </c>
      <c r="D292" s="9" t="s">
        <v>399</v>
      </c>
      <c r="E292" s="17">
        <v>46.98</v>
      </c>
    </row>
    <row r="293" spans="1:5" x14ac:dyDescent="0.25">
      <c r="A293" s="14">
        <v>43210</v>
      </c>
      <c r="B293" s="9" t="s">
        <v>428</v>
      </c>
      <c r="C293" s="9">
        <v>3706</v>
      </c>
      <c r="D293" s="9" t="s">
        <v>432</v>
      </c>
      <c r="E293" s="17">
        <v>222.31</v>
      </c>
    </row>
    <row r="294" spans="1:5" x14ac:dyDescent="0.25">
      <c r="A294" s="14">
        <v>43210</v>
      </c>
      <c r="B294" s="9" t="s">
        <v>428</v>
      </c>
      <c r="C294" s="9">
        <v>3706</v>
      </c>
      <c r="D294" s="9" t="s">
        <v>433</v>
      </c>
      <c r="E294" s="17">
        <v>659.94</v>
      </c>
    </row>
    <row r="295" spans="1:5" x14ac:dyDescent="0.25">
      <c r="A295" s="14">
        <v>43216</v>
      </c>
      <c r="B295" s="9" t="s">
        <v>434</v>
      </c>
      <c r="C295" s="9">
        <v>3707</v>
      </c>
      <c r="D295" s="9" t="s">
        <v>435</v>
      </c>
      <c r="E295" s="17">
        <v>1900</v>
      </c>
    </row>
    <row r="296" spans="1:5" x14ac:dyDescent="0.25">
      <c r="A296" s="14">
        <v>43216</v>
      </c>
      <c r="B296" s="9" t="s">
        <v>436</v>
      </c>
      <c r="C296" s="9">
        <v>3709</v>
      </c>
      <c r="D296" s="9" t="s">
        <v>388</v>
      </c>
      <c r="E296" s="17">
        <v>4029.9</v>
      </c>
    </row>
    <row r="297" spans="1:5" x14ac:dyDescent="0.25">
      <c r="A297" s="14">
        <v>43216</v>
      </c>
      <c r="B297" s="9" t="s">
        <v>437</v>
      </c>
      <c r="C297" s="9">
        <v>3710</v>
      </c>
      <c r="D297" s="9" t="s">
        <v>411</v>
      </c>
      <c r="E297" s="17">
        <v>2492.7600000000002</v>
      </c>
    </row>
    <row r="298" spans="1:5" x14ac:dyDescent="0.25">
      <c r="A298" s="14">
        <v>43216</v>
      </c>
      <c r="B298" s="9" t="s">
        <v>438</v>
      </c>
      <c r="C298" s="9">
        <v>3711</v>
      </c>
      <c r="D298" s="9" t="s">
        <v>390</v>
      </c>
      <c r="E298" s="17">
        <v>1193.0899999999999</v>
      </c>
    </row>
    <row r="299" spans="1:5" x14ac:dyDescent="0.25">
      <c r="A299" s="14">
        <v>43216</v>
      </c>
      <c r="B299" s="9" t="s">
        <v>439</v>
      </c>
      <c r="C299" s="9">
        <v>3712</v>
      </c>
      <c r="D299" s="9" t="s">
        <v>404</v>
      </c>
      <c r="E299" s="17">
        <v>329.73</v>
      </c>
    </row>
    <row r="300" spans="1:5" x14ac:dyDescent="0.25">
      <c r="A300" s="14">
        <v>43216</v>
      </c>
      <c r="B300" s="9" t="s">
        <v>440</v>
      </c>
      <c r="C300" s="9">
        <v>3713</v>
      </c>
      <c r="D300" s="9" t="s">
        <v>394</v>
      </c>
      <c r="E300" s="17">
        <v>110</v>
      </c>
    </row>
    <row r="301" spans="1:5" x14ac:dyDescent="0.25">
      <c r="A301" s="14">
        <v>43217</v>
      </c>
      <c r="B301" s="9" t="s">
        <v>426</v>
      </c>
      <c r="C301" s="9">
        <v>3426230</v>
      </c>
      <c r="D301" s="9" t="s">
        <v>394</v>
      </c>
      <c r="E301" s="17">
        <v>-188.13</v>
      </c>
    </row>
    <row r="302" spans="1:5" x14ac:dyDescent="0.25">
      <c r="A302" s="14">
        <v>43217</v>
      </c>
      <c r="B302" s="9" t="s">
        <v>426</v>
      </c>
      <c r="C302" s="9">
        <v>3426239</v>
      </c>
      <c r="D302" s="9" t="s">
        <v>394</v>
      </c>
      <c r="E302" s="17">
        <v>-186.7</v>
      </c>
    </row>
    <row r="303" spans="1:5" x14ac:dyDescent="0.25">
      <c r="A303" s="14">
        <v>43217</v>
      </c>
      <c r="B303" s="9" t="s">
        <v>426</v>
      </c>
      <c r="C303" s="9">
        <v>3426243</v>
      </c>
      <c r="D303" s="9" t="s">
        <v>394</v>
      </c>
      <c r="E303" s="17">
        <v>-276.58</v>
      </c>
    </row>
    <row r="304" spans="1:5" x14ac:dyDescent="0.25">
      <c r="A304" s="14">
        <v>43221</v>
      </c>
      <c r="B304" s="9" t="s">
        <v>425</v>
      </c>
      <c r="C304" s="9">
        <v>3697</v>
      </c>
      <c r="D304" s="9" t="s">
        <v>406</v>
      </c>
      <c r="E304" s="17">
        <v>1375</v>
      </c>
    </row>
    <row r="305" spans="1:5" x14ac:dyDescent="0.25">
      <c r="A305" s="14">
        <v>43221</v>
      </c>
      <c r="B305" s="9" t="s">
        <v>389</v>
      </c>
      <c r="C305" s="9">
        <v>3698</v>
      </c>
      <c r="D305" s="9" t="s">
        <v>390</v>
      </c>
      <c r="E305" s="17">
        <v>52507.64</v>
      </c>
    </row>
    <row r="306" spans="1:5" x14ac:dyDescent="0.25">
      <c r="A306" s="14">
        <v>43221</v>
      </c>
      <c r="B306" s="9" t="s">
        <v>391</v>
      </c>
      <c r="C306" s="9">
        <v>3699</v>
      </c>
      <c r="D306" s="9" t="s">
        <v>390</v>
      </c>
      <c r="E306" s="17">
        <v>31453.14</v>
      </c>
    </row>
    <row r="307" spans="1:5" x14ac:dyDescent="0.25">
      <c r="A307" s="14">
        <v>43221</v>
      </c>
      <c r="B307" s="9" t="s">
        <v>391</v>
      </c>
      <c r="C307" s="9">
        <v>3700</v>
      </c>
      <c r="D307" s="9" t="s">
        <v>390</v>
      </c>
      <c r="E307" s="17">
        <v>1128</v>
      </c>
    </row>
    <row r="308" spans="1:5" x14ac:dyDescent="0.25">
      <c r="A308" s="14">
        <v>43224</v>
      </c>
      <c r="B308" s="9" t="s">
        <v>400</v>
      </c>
      <c r="C308" s="9">
        <v>3714</v>
      </c>
      <c r="D308" s="9" t="s">
        <v>401</v>
      </c>
      <c r="E308" s="17">
        <v>262</v>
      </c>
    </row>
    <row r="309" spans="1:5" x14ac:dyDescent="0.25">
      <c r="A309" s="14">
        <v>43224</v>
      </c>
      <c r="B309" s="9" t="s">
        <v>421</v>
      </c>
      <c r="C309" s="9">
        <v>3715</v>
      </c>
      <c r="D309" s="9" t="s">
        <v>408</v>
      </c>
      <c r="E309" s="17">
        <v>29.42</v>
      </c>
    </row>
    <row r="310" spans="1:5" x14ac:dyDescent="0.25">
      <c r="A310" s="14">
        <v>43224</v>
      </c>
      <c r="B310" s="9" t="s">
        <v>398</v>
      </c>
      <c r="C310" s="9">
        <v>3716</v>
      </c>
      <c r="D310" s="9" t="s">
        <v>399</v>
      </c>
      <c r="E310" s="17">
        <v>140.69999999999999</v>
      </c>
    </row>
    <row r="311" spans="1:5" x14ac:dyDescent="0.25">
      <c r="A311" s="14">
        <v>43224</v>
      </c>
      <c r="B311" s="9" t="s">
        <v>419</v>
      </c>
      <c r="C311" s="9">
        <v>3717</v>
      </c>
      <c r="D311" s="9" t="s">
        <v>420</v>
      </c>
      <c r="E311" s="17">
        <v>917.44</v>
      </c>
    </row>
    <row r="312" spans="1:5" x14ac:dyDescent="0.25">
      <c r="A312" s="14">
        <v>43224</v>
      </c>
      <c r="B312" s="9" t="s">
        <v>441</v>
      </c>
      <c r="C312" s="9">
        <v>3718</v>
      </c>
      <c r="D312" s="9" t="s">
        <v>442</v>
      </c>
      <c r="E312" s="17">
        <v>68.150000000000006</v>
      </c>
    </row>
    <row r="313" spans="1:5" x14ac:dyDescent="0.25">
      <c r="A313" s="14">
        <v>43224</v>
      </c>
      <c r="B313" s="9" t="s">
        <v>443</v>
      </c>
      <c r="C313" s="9">
        <v>3719</v>
      </c>
      <c r="D313" s="9" t="s">
        <v>411</v>
      </c>
      <c r="E313" s="17">
        <v>25519.85</v>
      </c>
    </row>
    <row r="314" spans="1:5" x14ac:dyDescent="0.25">
      <c r="A314" s="14">
        <v>43227</v>
      </c>
      <c r="B314" s="9" t="s">
        <v>444</v>
      </c>
      <c r="C314" s="9">
        <v>3720</v>
      </c>
      <c r="D314" s="9" t="s">
        <v>431</v>
      </c>
      <c r="E314" s="17">
        <v>1597.2</v>
      </c>
    </row>
    <row r="315" spans="1:5" x14ac:dyDescent="0.25">
      <c r="A315" s="14">
        <v>43228</v>
      </c>
      <c r="B315" s="9" t="s">
        <v>392</v>
      </c>
      <c r="C315" s="9">
        <v>929577</v>
      </c>
      <c r="D315" s="9" t="s">
        <v>393</v>
      </c>
      <c r="E315" s="17">
        <v>45.7</v>
      </c>
    </row>
    <row r="316" spans="1:5" x14ac:dyDescent="0.25">
      <c r="A316" s="14">
        <v>43228</v>
      </c>
      <c r="B316" s="9" t="s">
        <v>392</v>
      </c>
      <c r="C316" s="9">
        <v>929578</v>
      </c>
      <c r="D316" s="9" t="s">
        <v>394</v>
      </c>
      <c r="E316" s="17">
        <v>184.8</v>
      </c>
    </row>
    <row r="317" spans="1:5" x14ac:dyDescent="0.25">
      <c r="A317" s="14">
        <v>43228</v>
      </c>
      <c r="B317" s="9" t="s">
        <v>392</v>
      </c>
      <c r="C317" s="9">
        <v>929579</v>
      </c>
      <c r="D317" s="9" t="s">
        <v>429</v>
      </c>
      <c r="E317" s="17">
        <v>31.48</v>
      </c>
    </row>
    <row r="318" spans="1:5" x14ac:dyDescent="0.25">
      <c r="A318" s="14">
        <v>43231</v>
      </c>
      <c r="B318" s="9" t="s">
        <v>413</v>
      </c>
      <c r="C318" s="9">
        <v>3721</v>
      </c>
      <c r="D318" s="9" t="s">
        <v>401</v>
      </c>
      <c r="E318" s="17">
        <v>1533.03</v>
      </c>
    </row>
    <row r="319" spans="1:5" x14ac:dyDescent="0.25">
      <c r="A319" s="14">
        <v>43231</v>
      </c>
      <c r="B319" s="9" t="s">
        <v>402</v>
      </c>
      <c r="C319" s="9">
        <v>3722</v>
      </c>
      <c r="D319" s="9" t="s">
        <v>399</v>
      </c>
      <c r="E319" s="17">
        <v>185</v>
      </c>
    </row>
    <row r="320" spans="1:5" x14ac:dyDescent="0.25">
      <c r="A320" s="14">
        <v>43231</v>
      </c>
      <c r="B320" s="9" t="s">
        <v>387</v>
      </c>
      <c r="C320" s="9">
        <v>3723</v>
      </c>
      <c r="D320" s="9" t="s">
        <v>388</v>
      </c>
      <c r="E320" s="17">
        <v>3528.68</v>
      </c>
    </row>
    <row r="321" spans="1:5" x14ac:dyDescent="0.25">
      <c r="A321" s="14">
        <v>43231</v>
      </c>
      <c r="B321" s="9" t="s">
        <v>445</v>
      </c>
      <c r="C321" s="9">
        <v>3724</v>
      </c>
      <c r="D321" s="9" t="s">
        <v>446</v>
      </c>
      <c r="E321" s="17">
        <v>825</v>
      </c>
    </row>
    <row r="322" spans="1:5" x14ac:dyDescent="0.25">
      <c r="A322" s="14">
        <v>43231</v>
      </c>
      <c r="B322" s="9" t="s">
        <v>409</v>
      </c>
      <c r="C322" s="9">
        <v>3725</v>
      </c>
      <c r="D322" s="9" t="s">
        <v>399</v>
      </c>
      <c r="E322" s="17">
        <v>1912.34</v>
      </c>
    </row>
    <row r="323" spans="1:5" x14ac:dyDescent="0.25">
      <c r="A323" s="14">
        <v>43231</v>
      </c>
      <c r="B323" s="9" t="s">
        <v>447</v>
      </c>
      <c r="C323" s="9">
        <v>3727</v>
      </c>
      <c r="D323" s="9" t="s">
        <v>393</v>
      </c>
      <c r="E323" s="17">
        <v>-15.52</v>
      </c>
    </row>
    <row r="324" spans="1:5" x14ac:dyDescent="0.25">
      <c r="A324" s="14">
        <v>43231</v>
      </c>
      <c r="B324" s="9" t="s">
        <v>448</v>
      </c>
      <c r="C324" s="9">
        <v>3728</v>
      </c>
      <c r="D324" s="9" t="s">
        <v>449</v>
      </c>
      <c r="E324" s="17">
        <v>1000</v>
      </c>
    </row>
    <row r="325" spans="1:5" x14ac:dyDescent="0.25">
      <c r="A325" s="14">
        <v>43231</v>
      </c>
      <c r="B325" s="9" t="s">
        <v>428</v>
      </c>
      <c r="C325" s="9">
        <v>3729</v>
      </c>
      <c r="D325" s="9" t="s">
        <v>394</v>
      </c>
      <c r="E325" s="17">
        <v>1758.55</v>
      </c>
    </row>
    <row r="326" spans="1:5" x14ac:dyDescent="0.25">
      <c r="A326" s="14">
        <v>43231</v>
      </c>
      <c r="B326" s="9" t="s">
        <v>428</v>
      </c>
      <c r="C326" s="9">
        <v>3729</v>
      </c>
      <c r="D326" s="9" t="s">
        <v>450</v>
      </c>
      <c r="E326" s="17">
        <v>29.66</v>
      </c>
    </row>
    <row r="327" spans="1:5" x14ac:dyDescent="0.25">
      <c r="A327" s="14">
        <v>43231</v>
      </c>
      <c r="B327" s="9" t="s">
        <v>428</v>
      </c>
      <c r="C327" s="9">
        <v>3729</v>
      </c>
      <c r="D327" s="9" t="s">
        <v>399</v>
      </c>
      <c r="E327" s="17">
        <v>46.98</v>
      </c>
    </row>
    <row r="328" spans="1:5" x14ac:dyDescent="0.25">
      <c r="A328" s="14">
        <v>43231</v>
      </c>
      <c r="B328" s="9" t="s">
        <v>428</v>
      </c>
      <c r="C328" s="9">
        <v>3729</v>
      </c>
      <c r="D328" s="9" t="s">
        <v>431</v>
      </c>
      <c r="E328" s="17">
        <v>97.62</v>
      </c>
    </row>
    <row r="329" spans="1:5" x14ac:dyDescent="0.25">
      <c r="A329" s="14">
        <v>43231</v>
      </c>
      <c r="B329" s="9" t="s">
        <v>428</v>
      </c>
      <c r="C329" s="9">
        <v>3729</v>
      </c>
      <c r="D329" s="9" t="s">
        <v>433</v>
      </c>
      <c r="E329" s="17">
        <v>97.52</v>
      </c>
    </row>
    <row r="330" spans="1:5" x14ac:dyDescent="0.25">
      <c r="A330" s="14">
        <v>43231</v>
      </c>
      <c r="B330" s="9" t="s">
        <v>428</v>
      </c>
      <c r="C330" s="9">
        <v>3729</v>
      </c>
      <c r="D330" s="9" t="s">
        <v>393</v>
      </c>
      <c r="E330" s="17">
        <v>10.76</v>
      </c>
    </row>
    <row r="331" spans="1:5" x14ac:dyDescent="0.25">
      <c r="A331" s="14">
        <v>43231</v>
      </c>
      <c r="B331" s="9" t="s">
        <v>407</v>
      </c>
      <c r="C331" s="9">
        <v>3730</v>
      </c>
      <c r="D331" s="9" t="s">
        <v>408</v>
      </c>
      <c r="E331" s="17">
        <v>540.13</v>
      </c>
    </row>
    <row r="332" spans="1:5" x14ac:dyDescent="0.25">
      <c r="A332" s="14">
        <v>43231</v>
      </c>
      <c r="B332" s="9" t="s">
        <v>407</v>
      </c>
      <c r="C332" s="9">
        <v>3731</v>
      </c>
      <c r="D332" s="9" t="s">
        <v>408</v>
      </c>
      <c r="E332" s="17">
        <v>532.27</v>
      </c>
    </row>
    <row r="333" spans="1:5" x14ac:dyDescent="0.25">
      <c r="A333" s="14">
        <v>43234</v>
      </c>
      <c r="B333" s="9" t="s">
        <v>424</v>
      </c>
      <c r="C333" s="9">
        <v>3726</v>
      </c>
      <c r="D333" s="9" t="s">
        <v>406</v>
      </c>
      <c r="E333" s="17">
        <v>1295</v>
      </c>
    </row>
    <row r="334" spans="1:5" x14ac:dyDescent="0.25">
      <c r="A334" s="14">
        <v>43238</v>
      </c>
      <c r="B334" s="9" t="s">
        <v>451</v>
      </c>
      <c r="C334" s="9">
        <v>3734</v>
      </c>
      <c r="D334" s="9" t="s">
        <v>411</v>
      </c>
      <c r="E334" s="17">
        <v>17565.79</v>
      </c>
    </row>
    <row r="335" spans="1:5" x14ac:dyDescent="0.25">
      <c r="A335" s="14">
        <v>43238</v>
      </c>
      <c r="B335" s="9" t="s">
        <v>410</v>
      </c>
      <c r="C335" s="9">
        <v>3735</v>
      </c>
      <c r="D335" s="9" t="s">
        <v>411</v>
      </c>
      <c r="E335" s="17">
        <v>658.72</v>
      </c>
    </row>
    <row r="336" spans="1:5" x14ac:dyDescent="0.25">
      <c r="A336" s="14">
        <v>43238</v>
      </c>
      <c r="B336" s="9" t="s">
        <v>412</v>
      </c>
      <c r="C336" s="9">
        <v>3737</v>
      </c>
      <c r="D336" s="9" t="s">
        <v>411</v>
      </c>
      <c r="E336" s="17">
        <v>13.85</v>
      </c>
    </row>
    <row r="337" spans="1:5" x14ac:dyDescent="0.25">
      <c r="A337" s="14">
        <v>43238</v>
      </c>
      <c r="B337" s="9" t="s">
        <v>421</v>
      </c>
      <c r="C337" s="9">
        <v>3738</v>
      </c>
      <c r="D337" s="9" t="s">
        <v>408</v>
      </c>
      <c r="E337" s="17">
        <v>27.33</v>
      </c>
    </row>
    <row r="338" spans="1:5" x14ac:dyDescent="0.25">
      <c r="A338" s="14">
        <v>43242</v>
      </c>
      <c r="B338" s="9" t="s">
        <v>410</v>
      </c>
      <c r="C338" s="9">
        <v>3736</v>
      </c>
      <c r="D338" s="9" t="s">
        <v>411</v>
      </c>
      <c r="E338" s="17">
        <v>76.47</v>
      </c>
    </row>
    <row r="339" spans="1:5" x14ac:dyDescent="0.25">
      <c r="A339" s="14">
        <v>43245</v>
      </c>
      <c r="B339" s="9" t="s">
        <v>387</v>
      </c>
      <c r="C339" s="9">
        <v>3739</v>
      </c>
      <c r="D339" s="9" t="s">
        <v>388</v>
      </c>
      <c r="E339" s="17">
        <v>4224.8500000000004</v>
      </c>
    </row>
    <row r="340" spans="1:5" x14ac:dyDescent="0.25">
      <c r="A340" s="14">
        <v>43245</v>
      </c>
      <c r="B340" s="9" t="s">
        <v>389</v>
      </c>
      <c r="C340" s="9">
        <v>3741</v>
      </c>
      <c r="D340" s="9" t="s">
        <v>390</v>
      </c>
      <c r="E340" s="17">
        <v>52507.64</v>
      </c>
    </row>
    <row r="341" spans="1:5" x14ac:dyDescent="0.25">
      <c r="A341" s="14">
        <v>43245</v>
      </c>
      <c r="B341" s="9" t="s">
        <v>412</v>
      </c>
      <c r="C341" s="9">
        <v>3744</v>
      </c>
      <c r="D341" s="9" t="s">
        <v>411</v>
      </c>
      <c r="E341" s="17">
        <v>1450</v>
      </c>
    </row>
    <row r="342" spans="1:5" x14ac:dyDescent="0.25">
      <c r="A342" s="14">
        <v>43245</v>
      </c>
      <c r="B342" s="9" t="s">
        <v>403</v>
      </c>
      <c r="C342" s="9">
        <v>3745</v>
      </c>
      <c r="D342" s="9" t="s">
        <v>404</v>
      </c>
      <c r="E342" s="17">
        <v>135</v>
      </c>
    </row>
    <row r="343" spans="1:5" x14ac:dyDescent="0.25">
      <c r="A343" s="14">
        <v>43245</v>
      </c>
      <c r="B343" s="9" t="s">
        <v>400</v>
      </c>
      <c r="C343" s="9">
        <v>3746</v>
      </c>
      <c r="D343" s="9" t="s">
        <v>401</v>
      </c>
      <c r="E343" s="17">
        <v>33250.620000000003</v>
      </c>
    </row>
    <row r="344" spans="1:5" x14ac:dyDescent="0.25">
      <c r="A344" s="14">
        <v>43250</v>
      </c>
      <c r="B344" s="9" t="s">
        <v>391</v>
      </c>
      <c r="C344" s="9">
        <v>3742</v>
      </c>
      <c r="D344" s="9" t="s">
        <v>390</v>
      </c>
      <c r="E344" s="17">
        <v>31453.14</v>
      </c>
    </row>
    <row r="345" spans="1:5" x14ac:dyDescent="0.25">
      <c r="A345" s="14">
        <v>43250</v>
      </c>
      <c r="B345" s="9" t="s">
        <v>391</v>
      </c>
      <c r="C345" s="9">
        <v>3743</v>
      </c>
      <c r="D345" s="9" t="s">
        <v>390</v>
      </c>
      <c r="E345" s="17">
        <v>1128</v>
      </c>
    </row>
    <row r="346" spans="1:5" x14ac:dyDescent="0.25">
      <c r="A346" s="14">
        <v>43251</v>
      </c>
      <c r="B346" s="9" t="s">
        <v>452</v>
      </c>
      <c r="C346" s="9">
        <v>3750</v>
      </c>
      <c r="D346" s="9" t="s">
        <v>411</v>
      </c>
      <c r="E346" s="17">
        <v>450</v>
      </c>
    </row>
    <row r="347" spans="1:5" x14ac:dyDescent="0.25">
      <c r="A347" s="14">
        <v>43251</v>
      </c>
      <c r="B347" s="9" t="s">
        <v>453</v>
      </c>
      <c r="C347" s="9">
        <v>3751</v>
      </c>
      <c r="D347" s="9" t="s">
        <v>411</v>
      </c>
      <c r="E347" s="17">
        <v>806.45</v>
      </c>
    </row>
    <row r="348" spans="1:5" x14ac:dyDescent="0.25">
      <c r="A348" s="14">
        <v>43251</v>
      </c>
      <c r="B348" s="9" t="s">
        <v>441</v>
      </c>
      <c r="C348" s="9">
        <v>3752</v>
      </c>
      <c r="D348" s="9" t="s">
        <v>442</v>
      </c>
      <c r="E348" s="17">
        <v>33.049999999999997</v>
      </c>
    </row>
    <row r="349" spans="1:5" x14ac:dyDescent="0.25">
      <c r="A349" s="14">
        <v>43251</v>
      </c>
      <c r="B349" s="9" t="s">
        <v>425</v>
      </c>
      <c r="C349" s="9">
        <v>3740</v>
      </c>
      <c r="D349" s="9" t="s">
        <v>406</v>
      </c>
      <c r="E349" s="17">
        <v>1375</v>
      </c>
    </row>
    <row r="350" spans="1:5" x14ac:dyDescent="0.25">
      <c r="A350" s="14">
        <v>43252</v>
      </c>
      <c r="B350" s="9" t="s">
        <v>389</v>
      </c>
      <c r="C350" s="9">
        <v>3753</v>
      </c>
      <c r="D350" s="9" t="s">
        <v>390</v>
      </c>
      <c r="E350" s="17">
        <v>1417.01</v>
      </c>
    </row>
    <row r="351" spans="1:5" x14ac:dyDescent="0.25">
      <c r="A351" s="14">
        <v>43271</v>
      </c>
      <c r="B351" s="9" t="s">
        <v>454</v>
      </c>
      <c r="C351" s="9">
        <v>1259382</v>
      </c>
      <c r="D351" s="9" t="s">
        <v>455</v>
      </c>
      <c r="E351" s="17">
        <v>250</v>
      </c>
    </row>
    <row r="352" spans="1:5" x14ac:dyDescent="0.25">
      <c r="A352" s="14">
        <v>43357</v>
      </c>
      <c r="B352" s="9" t="s">
        <v>428</v>
      </c>
      <c r="C352" s="9">
        <v>3498652</v>
      </c>
      <c r="D352" s="9" t="s">
        <v>394</v>
      </c>
      <c r="E352" s="17">
        <v>-179.4</v>
      </c>
    </row>
    <row r="353" spans="1:5" x14ac:dyDescent="0.25">
      <c r="A353" s="14">
        <v>43272</v>
      </c>
      <c r="B353" s="9" t="s">
        <v>456</v>
      </c>
      <c r="C353" s="9">
        <v>3747</v>
      </c>
      <c r="D353" s="9" t="s">
        <v>394</v>
      </c>
      <c r="E353" s="17">
        <v>26</v>
      </c>
    </row>
    <row r="354" spans="1:5" x14ac:dyDescent="0.25">
      <c r="A354" s="14">
        <v>43272</v>
      </c>
      <c r="B354" s="9" t="s">
        <v>456</v>
      </c>
      <c r="C354" s="9">
        <v>3748</v>
      </c>
      <c r="D354" s="9" t="s">
        <v>394</v>
      </c>
      <c r="E354" s="17">
        <v>39</v>
      </c>
    </row>
    <row r="355" spans="1:5" x14ac:dyDescent="0.25">
      <c r="A355" s="14">
        <v>43272</v>
      </c>
      <c r="B355" s="9" t="s">
        <v>456</v>
      </c>
      <c r="C355" s="9">
        <v>3749</v>
      </c>
      <c r="D355" s="9" t="s">
        <v>394</v>
      </c>
      <c r="E355" s="17">
        <v>52</v>
      </c>
    </row>
    <row r="356" spans="1:5" x14ac:dyDescent="0.25">
      <c r="A356" s="14">
        <v>43272</v>
      </c>
      <c r="B356" s="9" t="s">
        <v>400</v>
      </c>
      <c r="C356" s="9">
        <v>3756</v>
      </c>
      <c r="D356" s="9" t="s">
        <v>401</v>
      </c>
      <c r="E356" s="17">
        <v>262</v>
      </c>
    </row>
    <row r="357" spans="1:5" x14ac:dyDescent="0.25">
      <c r="A357" s="14">
        <v>43272</v>
      </c>
      <c r="B357" s="9" t="s">
        <v>421</v>
      </c>
      <c r="C357" s="9">
        <v>3757</v>
      </c>
      <c r="D357" s="9" t="s">
        <v>408</v>
      </c>
      <c r="E357" s="17">
        <v>27.56</v>
      </c>
    </row>
    <row r="358" spans="1:5" x14ac:dyDescent="0.25">
      <c r="A358" s="14">
        <v>43272</v>
      </c>
      <c r="B358" s="9" t="s">
        <v>457</v>
      </c>
      <c r="C358" s="9">
        <v>3759</v>
      </c>
      <c r="D358" s="9" t="s">
        <v>394</v>
      </c>
      <c r="E358" s="17">
        <v>157.99</v>
      </c>
    </row>
    <row r="359" spans="1:5" x14ac:dyDescent="0.25">
      <c r="A359" s="14">
        <v>43272</v>
      </c>
      <c r="B359" s="9" t="s">
        <v>457</v>
      </c>
      <c r="C359" s="9">
        <v>3759</v>
      </c>
      <c r="D359" s="9" t="s">
        <v>458</v>
      </c>
      <c r="E359" s="17">
        <v>62.59</v>
      </c>
    </row>
    <row r="360" spans="1:5" x14ac:dyDescent="0.25">
      <c r="A360" s="14">
        <v>43272</v>
      </c>
      <c r="B360" s="9" t="s">
        <v>453</v>
      </c>
      <c r="C360" s="9">
        <v>3760</v>
      </c>
      <c r="D360" s="9" t="s">
        <v>411</v>
      </c>
      <c r="E360" s="17">
        <v>13.37</v>
      </c>
    </row>
    <row r="361" spans="1:5" x14ac:dyDescent="0.25">
      <c r="A361" s="14">
        <v>43272</v>
      </c>
      <c r="B361" s="9" t="s">
        <v>410</v>
      </c>
      <c r="C361" s="9">
        <v>3761</v>
      </c>
      <c r="D361" s="9" t="s">
        <v>411</v>
      </c>
      <c r="E361" s="17">
        <v>89.05</v>
      </c>
    </row>
    <row r="362" spans="1:5" x14ac:dyDescent="0.25">
      <c r="A362" s="14">
        <v>43272</v>
      </c>
      <c r="B362" s="9" t="s">
        <v>398</v>
      </c>
      <c r="C362" s="9">
        <v>3762</v>
      </c>
      <c r="D362" s="9" t="s">
        <v>399</v>
      </c>
      <c r="E362" s="17">
        <v>152.9</v>
      </c>
    </row>
    <row r="363" spans="1:5" x14ac:dyDescent="0.25">
      <c r="A363" s="14">
        <v>43272</v>
      </c>
      <c r="B363" s="9" t="s">
        <v>410</v>
      </c>
      <c r="C363" s="9">
        <v>3763</v>
      </c>
      <c r="D363" s="9" t="s">
        <v>411</v>
      </c>
      <c r="E363" s="17">
        <v>1888.13</v>
      </c>
    </row>
    <row r="364" spans="1:5" x14ac:dyDescent="0.25">
      <c r="A364" s="14">
        <v>43272</v>
      </c>
      <c r="B364" s="9" t="s">
        <v>419</v>
      </c>
      <c r="C364" s="9">
        <v>3764</v>
      </c>
      <c r="D364" s="9" t="s">
        <v>420</v>
      </c>
      <c r="E364" s="17">
        <v>917.44</v>
      </c>
    </row>
    <row r="365" spans="1:5" x14ac:dyDescent="0.25">
      <c r="A365" s="14">
        <v>43272</v>
      </c>
      <c r="B365" s="9" t="s">
        <v>445</v>
      </c>
      <c r="C365" s="9">
        <v>3765</v>
      </c>
      <c r="D365" s="9" t="s">
        <v>446</v>
      </c>
      <c r="E365" s="17">
        <v>825</v>
      </c>
    </row>
    <row r="366" spans="1:5" x14ac:dyDescent="0.25">
      <c r="A366" s="14">
        <v>43272</v>
      </c>
      <c r="B366" s="9" t="s">
        <v>402</v>
      </c>
      <c r="C366" s="9">
        <v>3766</v>
      </c>
      <c r="D366" s="9" t="s">
        <v>399</v>
      </c>
      <c r="E366" s="17">
        <v>185</v>
      </c>
    </row>
    <row r="367" spans="1:5" x14ac:dyDescent="0.25">
      <c r="A367" s="14">
        <v>43272</v>
      </c>
      <c r="B367" s="9" t="s">
        <v>422</v>
      </c>
      <c r="C367" s="9">
        <v>3767</v>
      </c>
      <c r="D367" s="9" t="s">
        <v>401</v>
      </c>
      <c r="E367" s="17">
        <v>55006.04</v>
      </c>
    </row>
    <row r="368" spans="1:5" x14ac:dyDescent="0.25">
      <c r="A368" s="14">
        <v>43272</v>
      </c>
      <c r="B368" s="9" t="s">
        <v>407</v>
      </c>
      <c r="C368" s="9">
        <v>3768</v>
      </c>
      <c r="D368" s="9" t="s">
        <v>408</v>
      </c>
      <c r="E368" s="17">
        <v>533.98</v>
      </c>
    </row>
    <row r="369" spans="1:5" x14ac:dyDescent="0.25">
      <c r="A369" s="14">
        <v>43272</v>
      </c>
      <c r="B369" s="9" t="s">
        <v>407</v>
      </c>
      <c r="C369" s="9">
        <v>3769</v>
      </c>
      <c r="D369" s="9" t="s">
        <v>408</v>
      </c>
      <c r="E369" s="17">
        <v>546.91</v>
      </c>
    </row>
    <row r="370" spans="1:5" x14ac:dyDescent="0.25">
      <c r="A370" s="14">
        <v>43272</v>
      </c>
      <c r="B370" s="9" t="s">
        <v>409</v>
      </c>
      <c r="C370" s="9">
        <v>3770</v>
      </c>
      <c r="D370" s="9" t="s">
        <v>399</v>
      </c>
      <c r="E370" s="17">
        <v>1851.04</v>
      </c>
    </row>
    <row r="371" spans="1:5" x14ac:dyDescent="0.25">
      <c r="A371" s="14">
        <v>43272</v>
      </c>
      <c r="B371" s="9" t="s">
        <v>428</v>
      </c>
      <c r="C371" s="9">
        <v>3771</v>
      </c>
      <c r="D371" s="9" t="s">
        <v>432</v>
      </c>
      <c r="E371" s="17">
        <v>103.8</v>
      </c>
    </row>
    <row r="372" spans="1:5" x14ac:dyDescent="0.25">
      <c r="A372" s="14">
        <v>43272</v>
      </c>
      <c r="B372" s="9" t="s">
        <v>428</v>
      </c>
      <c r="C372" s="9">
        <v>3771</v>
      </c>
      <c r="D372" s="9" t="s">
        <v>393</v>
      </c>
      <c r="E372" s="17">
        <v>531.98</v>
      </c>
    </row>
    <row r="373" spans="1:5" x14ac:dyDescent="0.25">
      <c r="A373" s="14">
        <v>43272</v>
      </c>
      <c r="B373" s="9" t="s">
        <v>428</v>
      </c>
      <c r="C373" s="9">
        <v>3771</v>
      </c>
      <c r="D373" s="9" t="s">
        <v>430</v>
      </c>
      <c r="E373" s="17">
        <v>116.17</v>
      </c>
    </row>
    <row r="374" spans="1:5" x14ac:dyDescent="0.25">
      <c r="A374" s="14">
        <v>43272</v>
      </c>
      <c r="B374" s="9" t="s">
        <v>428</v>
      </c>
      <c r="C374" s="9">
        <v>3771</v>
      </c>
      <c r="D374" s="9" t="s">
        <v>459</v>
      </c>
      <c r="E374" s="17">
        <v>32.96</v>
      </c>
    </row>
    <row r="375" spans="1:5" x14ac:dyDescent="0.25">
      <c r="A375" s="14">
        <v>43272</v>
      </c>
      <c r="B375" s="9" t="s">
        <v>428</v>
      </c>
      <c r="C375" s="9">
        <v>3771</v>
      </c>
      <c r="D375" s="9" t="s">
        <v>404</v>
      </c>
      <c r="E375" s="17">
        <v>129.99</v>
      </c>
    </row>
    <row r="376" spans="1:5" x14ac:dyDescent="0.25">
      <c r="A376" s="14">
        <v>43272</v>
      </c>
      <c r="B376" s="9" t="s">
        <v>428</v>
      </c>
      <c r="C376" s="9">
        <v>3771</v>
      </c>
      <c r="D376" s="9" t="s">
        <v>458</v>
      </c>
      <c r="E376" s="17">
        <v>224.43</v>
      </c>
    </row>
    <row r="377" spans="1:5" x14ac:dyDescent="0.25">
      <c r="A377" s="14">
        <v>43272</v>
      </c>
      <c r="B377" s="9" t="s">
        <v>428</v>
      </c>
      <c r="C377" s="9">
        <v>3771</v>
      </c>
      <c r="D377" s="9" t="s">
        <v>394</v>
      </c>
      <c r="E377" s="17">
        <v>1862.08</v>
      </c>
    </row>
    <row r="378" spans="1:5" x14ac:dyDescent="0.25">
      <c r="A378" s="14">
        <v>43272</v>
      </c>
      <c r="B378" s="9" t="s">
        <v>428</v>
      </c>
      <c r="C378" s="9">
        <v>3771</v>
      </c>
      <c r="D378" s="9" t="s">
        <v>399</v>
      </c>
      <c r="E378" s="17">
        <v>98.98</v>
      </c>
    </row>
    <row r="379" spans="1:5" x14ac:dyDescent="0.25">
      <c r="A379" s="14">
        <v>43272</v>
      </c>
      <c r="B379" s="9" t="s">
        <v>428</v>
      </c>
      <c r="C379" s="9">
        <v>3771</v>
      </c>
      <c r="D379" s="9" t="s">
        <v>450</v>
      </c>
      <c r="E379" s="17">
        <v>27.28</v>
      </c>
    </row>
    <row r="380" spans="1:5" x14ac:dyDescent="0.25">
      <c r="A380" s="14">
        <v>43272</v>
      </c>
      <c r="B380" s="9" t="s">
        <v>421</v>
      </c>
      <c r="C380" s="9">
        <v>3772</v>
      </c>
      <c r="D380" s="9" t="s">
        <v>408</v>
      </c>
      <c r="E380" s="17">
        <v>27.33</v>
      </c>
    </row>
    <row r="381" spans="1:5" x14ac:dyDescent="0.25">
      <c r="A381" s="14">
        <v>43272</v>
      </c>
      <c r="B381" s="9" t="s">
        <v>387</v>
      </c>
      <c r="C381" s="9">
        <v>3773</v>
      </c>
      <c r="D381" s="9" t="s">
        <v>388</v>
      </c>
      <c r="E381" s="17">
        <v>3612.67</v>
      </c>
    </row>
    <row r="382" spans="1:5" x14ac:dyDescent="0.25">
      <c r="A382" s="14">
        <v>43272</v>
      </c>
      <c r="B382" s="9" t="s">
        <v>396</v>
      </c>
      <c r="C382" s="9">
        <v>3775</v>
      </c>
      <c r="D382" s="9" t="s">
        <v>397</v>
      </c>
      <c r="E382" s="17">
        <v>1069.47</v>
      </c>
    </row>
    <row r="383" spans="1:5" x14ac:dyDescent="0.25">
      <c r="A383" s="14">
        <v>43272</v>
      </c>
      <c r="B383" s="9" t="s">
        <v>424</v>
      </c>
      <c r="C383" s="9">
        <v>3776</v>
      </c>
      <c r="D383" s="9" t="s">
        <v>406</v>
      </c>
      <c r="E383" s="17">
        <v>1295</v>
      </c>
    </row>
    <row r="384" spans="1:5" x14ac:dyDescent="0.25">
      <c r="A384" s="14">
        <v>43272</v>
      </c>
      <c r="B384" s="9" t="s">
        <v>385</v>
      </c>
      <c r="C384" s="9">
        <v>3780</v>
      </c>
      <c r="D384" s="9" t="s">
        <v>386</v>
      </c>
      <c r="E384" s="17">
        <v>180</v>
      </c>
    </row>
    <row r="385" spans="1:5" x14ac:dyDescent="0.25">
      <c r="A385" s="14">
        <v>43273</v>
      </c>
      <c r="B385" s="9" t="s">
        <v>460</v>
      </c>
      <c r="C385" s="9">
        <v>3754</v>
      </c>
      <c r="D385" s="9" t="s">
        <v>435</v>
      </c>
      <c r="E385" s="17">
        <v>1900</v>
      </c>
    </row>
    <row r="386" spans="1:5" x14ac:dyDescent="0.25">
      <c r="A386" s="14">
        <v>43273</v>
      </c>
      <c r="B386" s="9" t="s">
        <v>403</v>
      </c>
      <c r="C386" s="9">
        <v>3781</v>
      </c>
      <c r="D386" s="9" t="s">
        <v>404</v>
      </c>
      <c r="E386" s="17">
        <v>1043.8</v>
      </c>
    </row>
    <row r="387" spans="1:5" x14ac:dyDescent="0.25">
      <c r="A387" s="14">
        <v>43273</v>
      </c>
      <c r="B387" s="9" t="s">
        <v>392</v>
      </c>
      <c r="C387" s="9">
        <v>929599</v>
      </c>
      <c r="D387" s="9" t="s">
        <v>393</v>
      </c>
      <c r="E387" s="17">
        <v>151.57</v>
      </c>
    </row>
    <row r="388" spans="1:5" x14ac:dyDescent="0.25">
      <c r="A388" s="14">
        <v>43273</v>
      </c>
      <c r="B388" s="9" t="s">
        <v>392</v>
      </c>
      <c r="C388" s="9">
        <v>929600</v>
      </c>
      <c r="D388" s="9" t="s">
        <v>394</v>
      </c>
      <c r="E388" s="17">
        <v>98.22</v>
      </c>
    </row>
    <row r="389" spans="1:5" x14ac:dyDescent="0.25">
      <c r="A389" s="14">
        <v>43273</v>
      </c>
      <c r="B389" s="9" t="s">
        <v>392</v>
      </c>
      <c r="C389" s="9">
        <v>929601</v>
      </c>
      <c r="D389" s="9" t="s">
        <v>429</v>
      </c>
      <c r="E389" s="17">
        <v>31.48</v>
      </c>
    </row>
    <row r="390" spans="1:5" x14ac:dyDescent="0.25">
      <c r="A390" s="14">
        <v>43276</v>
      </c>
      <c r="B390" s="9" t="s">
        <v>460</v>
      </c>
      <c r="C390" s="9">
        <v>3782</v>
      </c>
      <c r="D390" s="9" t="s">
        <v>435</v>
      </c>
      <c r="E390" s="17">
        <v>1900</v>
      </c>
    </row>
    <row r="391" spans="1:5" x14ac:dyDescent="0.25">
      <c r="A391" s="14">
        <v>43278</v>
      </c>
      <c r="B391" s="9" t="s">
        <v>416</v>
      </c>
      <c r="C391" s="9">
        <v>3758</v>
      </c>
      <c r="D391" s="9" t="s">
        <v>417</v>
      </c>
      <c r="E391" s="17">
        <v>1155</v>
      </c>
    </row>
    <row r="392" spans="1:5" x14ac:dyDescent="0.25">
      <c r="A392" s="14">
        <v>43278</v>
      </c>
      <c r="B392" s="9" t="s">
        <v>389</v>
      </c>
      <c r="C392" s="9">
        <v>3777</v>
      </c>
      <c r="D392" s="9" t="s">
        <v>390</v>
      </c>
      <c r="E392" s="17">
        <v>52507.64</v>
      </c>
    </row>
    <row r="393" spans="1:5" x14ac:dyDescent="0.25">
      <c r="A393" s="14">
        <v>43278</v>
      </c>
      <c r="B393" s="9" t="s">
        <v>391</v>
      </c>
      <c r="C393" s="9">
        <v>3778</v>
      </c>
      <c r="D393" s="9" t="s">
        <v>390</v>
      </c>
      <c r="E393" s="17">
        <v>31453.14</v>
      </c>
    </row>
    <row r="394" spans="1:5" x14ac:dyDescent="0.25">
      <c r="A394" s="14">
        <v>43278</v>
      </c>
      <c r="B394" s="9" t="s">
        <v>391</v>
      </c>
      <c r="C394" s="9">
        <v>3779</v>
      </c>
      <c r="D394" s="9" t="s">
        <v>390</v>
      </c>
      <c r="E394" s="17">
        <v>1244</v>
      </c>
    </row>
    <row r="395" spans="1:5" x14ac:dyDescent="0.25">
      <c r="A395" s="14">
        <v>43279</v>
      </c>
      <c r="B395" s="9" t="s">
        <v>456</v>
      </c>
      <c r="C395" s="9">
        <v>3755</v>
      </c>
      <c r="D395" s="9" t="s">
        <v>461</v>
      </c>
      <c r="E395" s="17">
        <v>2660.7</v>
      </c>
    </row>
    <row r="396" spans="1:5" x14ac:dyDescent="0.25">
      <c r="A396" s="14">
        <v>43279</v>
      </c>
      <c r="B396" s="9" t="s">
        <v>387</v>
      </c>
      <c r="C396" s="9">
        <v>3783</v>
      </c>
      <c r="D396" s="9" t="s">
        <v>388</v>
      </c>
      <c r="E396" s="17">
        <v>4418.82</v>
      </c>
    </row>
    <row r="397" spans="1:5" x14ac:dyDescent="0.25">
      <c r="A397" s="14">
        <v>43279</v>
      </c>
      <c r="B397" s="9" t="s">
        <v>453</v>
      </c>
      <c r="C397" s="9">
        <v>3784</v>
      </c>
      <c r="D397" s="9" t="s">
        <v>411</v>
      </c>
      <c r="E397" s="17">
        <v>1348.41</v>
      </c>
    </row>
    <row r="398" spans="1:5" x14ac:dyDescent="0.25">
      <c r="A398" s="14">
        <v>43279</v>
      </c>
      <c r="B398" s="9" t="s">
        <v>396</v>
      </c>
      <c r="C398" s="9">
        <v>3785</v>
      </c>
      <c r="D398" s="9" t="s">
        <v>397</v>
      </c>
      <c r="E398" s="17">
        <v>600</v>
      </c>
    </row>
    <row r="399" spans="1:5" x14ac:dyDescent="0.25">
      <c r="A399" s="14">
        <v>43279</v>
      </c>
      <c r="B399" s="9" t="s">
        <v>462</v>
      </c>
      <c r="C399" s="9">
        <v>3786</v>
      </c>
      <c r="D399" s="9" t="s">
        <v>411</v>
      </c>
      <c r="E399" s="17">
        <v>750.89</v>
      </c>
    </row>
    <row r="400" spans="1:5" x14ac:dyDescent="0.25">
      <c r="A400" s="14">
        <v>43279</v>
      </c>
      <c r="B400" s="9" t="s">
        <v>396</v>
      </c>
      <c r="C400" s="9">
        <v>3787</v>
      </c>
      <c r="D400" s="9" t="s">
        <v>397</v>
      </c>
      <c r="E400" s="17">
        <v>809.98</v>
      </c>
    </row>
    <row r="401" spans="1:5" x14ac:dyDescent="0.25">
      <c r="A401" s="14">
        <v>43280</v>
      </c>
      <c r="B401" s="9" t="s">
        <v>425</v>
      </c>
      <c r="C401" s="9">
        <v>3774</v>
      </c>
      <c r="D401" s="9" t="s">
        <v>406</v>
      </c>
      <c r="E401" s="17">
        <v>1375</v>
      </c>
    </row>
    <row r="402" spans="1:5" x14ac:dyDescent="0.25">
      <c r="A402" s="14">
        <v>43280</v>
      </c>
      <c r="B402" s="9" t="s">
        <v>463</v>
      </c>
      <c r="C402" s="9">
        <v>1284805</v>
      </c>
      <c r="D402" s="9" t="s">
        <v>455</v>
      </c>
      <c r="E402" s="17">
        <v>500</v>
      </c>
    </row>
    <row r="403" spans="1:5" x14ac:dyDescent="0.25">
      <c r="A403" s="14">
        <v>43284</v>
      </c>
      <c r="B403" s="9" t="s">
        <v>464</v>
      </c>
      <c r="C403" s="9">
        <v>3788</v>
      </c>
      <c r="D403" s="9" t="s">
        <v>404</v>
      </c>
      <c r="E403" s="17">
        <v>4413.34</v>
      </c>
    </row>
    <row r="404" spans="1:5" x14ac:dyDescent="0.25">
      <c r="A404" s="14">
        <v>43284</v>
      </c>
      <c r="B404" s="9" t="s">
        <v>463</v>
      </c>
      <c r="C404" s="9">
        <v>1264657</v>
      </c>
      <c r="D404" s="9" t="s">
        <v>455</v>
      </c>
      <c r="E404" s="17">
        <v>500</v>
      </c>
    </row>
    <row r="405" spans="1:5" x14ac:dyDescent="0.25">
      <c r="A405" s="14">
        <v>43287</v>
      </c>
      <c r="B405" s="9" t="s">
        <v>391</v>
      </c>
      <c r="C405" s="9">
        <v>3789</v>
      </c>
      <c r="D405" s="9" t="s">
        <v>390</v>
      </c>
      <c r="E405" s="17">
        <v>7741.66</v>
      </c>
    </row>
    <row r="406" spans="1:5" x14ac:dyDescent="0.25">
      <c r="A406" s="14">
        <v>43287</v>
      </c>
      <c r="B406" s="9" t="s">
        <v>389</v>
      </c>
      <c r="C406" s="9">
        <v>3790</v>
      </c>
      <c r="D406" s="9" t="s">
        <v>390</v>
      </c>
      <c r="E406" s="17">
        <v>1397.33</v>
      </c>
    </row>
    <row r="407" spans="1:5" x14ac:dyDescent="0.25">
      <c r="A407" s="14">
        <v>43287</v>
      </c>
      <c r="B407" s="9" t="s">
        <v>398</v>
      </c>
      <c r="C407" s="9">
        <v>3791</v>
      </c>
      <c r="D407" s="9" t="s">
        <v>399</v>
      </c>
      <c r="E407" s="17">
        <v>145.94999999999999</v>
      </c>
    </row>
    <row r="408" spans="1:5" x14ac:dyDescent="0.25">
      <c r="A408" s="14">
        <v>43287</v>
      </c>
      <c r="B408" s="9" t="s">
        <v>465</v>
      </c>
      <c r="C408" s="9">
        <v>3793</v>
      </c>
      <c r="D408" s="9" t="s">
        <v>458</v>
      </c>
      <c r="E408" s="17">
        <v>26.83</v>
      </c>
    </row>
    <row r="409" spans="1:5" x14ac:dyDescent="0.25">
      <c r="A409" s="14">
        <v>43290</v>
      </c>
      <c r="B409" s="9" t="s">
        <v>456</v>
      </c>
      <c r="C409" s="9">
        <v>3694</v>
      </c>
      <c r="D409" s="9" t="s">
        <v>466</v>
      </c>
      <c r="E409" s="17">
        <v>59.17</v>
      </c>
    </row>
    <row r="410" spans="1:5" x14ac:dyDescent="0.25">
      <c r="A410" s="14">
        <v>43292</v>
      </c>
      <c r="B410" s="9" t="s">
        <v>456</v>
      </c>
      <c r="C410" s="9">
        <v>3732</v>
      </c>
      <c r="D410" s="9" t="s">
        <v>466</v>
      </c>
      <c r="E410" s="17">
        <v>158.12</v>
      </c>
    </row>
    <row r="411" spans="1:5" x14ac:dyDescent="0.25">
      <c r="A411" s="14">
        <v>43292</v>
      </c>
      <c r="B411" s="9" t="s">
        <v>419</v>
      </c>
      <c r="C411" s="9">
        <v>3795</v>
      </c>
      <c r="D411" s="9" t="s">
        <v>420</v>
      </c>
      <c r="E411" s="17">
        <v>852.96</v>
      </c>
    </row>
    <row r="412" spans="1:5" x14ac:dyDescent="0.25">
      <c r="A412" s="14">
        <v>43292</v>
      </c>
      <c r="B412" s="9" t="s">
        <v>385</v>
      </c>
      <c r="C412" s="9">
        <v>3796</v>
      </c>
      <c r="D412" s="9" t="s">
        <v>433</v>
      </c>
      <c r="E412" s="17">
        <v>4170</v>
      </c>
    </row>
    <row r="413" spans="1:5" x14ac:dyDescent="0.25">
      <c r="A413" s="14">
        <v>43292</v>
      </c>
      <c r="B413" s="9" t="s">
        <v>421</v>
      </c>
      <c r="C413" s="9">
        <v>3797</v>
      </c>
      <c r="D413" s="9" t="s">
        <v>408</v>
      </c>
      <c r="E413" s="17">
        <v>27.6</v>
      </c>
    </row>
    <row r="414" spans="1:5" x14ac:dyDescent="0.25">
      <c r="A414" s="14">
        <v>43292</v>
      </c>
      <c r="B414" s="9" t="s">
        <v>387</v>
      </c>
      <c r="C414" s="9">
        <v>3798</v>
      </c>
      <c r="D414" s="9" t="s">
        <v>388</v>
      </c>
      <c r="E414" s="17">
        <v>3466.44</v>
      </c>
    </row>
    <row r="415" spans="1:5" x14ac:dyDescent="0.25">
      <c r="A415" s="14">
        <v>43292</v>
      </c>
      <c r="B415" s="9" t="s">
        <v>410</v>
      </c>
      <c r="C415" s="9">
        <v>3799</v>
      </c>
      <c r="D415" s="9" t="s">
        <v>411</v>
      </c>
      <c r="E415" s="17">
        <v>1663.36</v>
      </c>
    </row>
    <row r="416" spans="1:5" x14ac:dyDescent="0.25">
      <c r="A416" s="14">
        <v>43292</v>
      </c>
      <c r="B416" s="9" t="s">
        <v>410</v>
      </c>
      <c r="C416" s="9">
        <v>3800</v>
      </c>
      <c r="D416" s="9" t="s">
        <v>411</v>
      </c>
      <c r="E416" s="17">
        <v>104.8</v>
      </c>
    </row>
    <row r="417" spans="1:5" x14ac:dyDescent="0.25">
      <c r="A417" s="14">
        <v>43292</v>
      </c>
      <c r="B417" s="9" t="s">
        <v>445</v>
      </c>
      <c r="C417" s="9">
        <v>3801</v>
      </c>
      <c r="D417" s="9" t="s">
        <v>446</v>
      </c>
      <c r="E417" s="17">
        <v>825</v>
      </c>
    </row>
    <row r="418" spans="1:5" x14ac:dyDescent="0.25">
      <c r="A418" s="14">
        <v>43292</v>
      </c>
      <c r="B418" s="9" t="s">
        <v>428</v>
      </c>
      <c r="C418" s="9">
        <v>3802</v>
      </c>
      <c r="D418" s="9" t="s">
        <v>432</v>
      </c>
      <c r="E418" s="17">
        <v>104.37</v>
      </c>
    </row>
    <row r="419" spans="1:5" x14ac:dyDescent="0.25">
      <c r="A419" s="14">
        <v>43292</v>
      </c>
      <c r="B419" s="9" t="s">
        <v>428</v>
      </c>
      <c r="C419" s="9">
        <v>3802</v>
      </c>
      <c r="D419" s="9" t="s">
        <v>431</v>
      </c>
      <c r="E419" s="17">
        <v>23.94</v>
      </c>
    </row>
    <row r="420" spans="1:5" x14ac:dyDescent="0.25">
      <c r="A420" s="14">
        <v>43292</v>
      </c>
      <c r="B420" s="9" t="s">
        <v>428</v>
      </c>
      <c r="C420" s="9">
        <v>3802</v>
      </c>
      <c r="D420" s="9" t="s">
        <v>449</v>
      </c>
      <c r="E420" s="17">
        <v>948</v>
      </c>
    </row>
    <row r="421" spans="1:5" x14ac:dyDescent="0.25">
      <c r="A421" s="14">
        <v>43292</v>
      </c>
      <c r="B421" s="9" t="s">
        <v>428</v>
      </c>
      <c r="C421" s="9">
        <v>3802</v>
      </c>
      <c r="D421" s="9" t="s">
        <v>393</v>
      </c>
      <c r="E421" s="17">
        <v>84.55</v>
      </c>
    </row>
    <row r="422" spans="1:5" x14ac:dyDescent="0.25">
      <c r="A422" s="14">
        <v>43292</v>
      </c>
      <c r="B422" s="9" t="s">
        <v>428</v>
      </c>
      <c r="C422" s="9">
        <v>3802</v>
      </c>
      <c r="D422" s="9" t="s">
        <v>404</v>
      </c>
      <c r="E422" s="17">
        <v>59.99</v>
      </c>
    </row>
    <row r="423" spans="1:5" x14ac:dyDescent="0.25">
      <c r="A423" s="14">
        <v>43292</v>
      </c>
      <c r="B423" s="9" t="s">
        <v>428</v>
      </c>
      <c r="C423" s="9">
        <v>3802</v>
      </c>
      <c r="D423" s="9" t="s">
        <v>394</v>
      </c>
      <c r="E423" s="17">
        <v>3071.41</v>
      </c>
    </row>
    <row r="424" spans="1:5" x14ac:dyDescent="0.25">
      <c r="A424" s="14">
        <v>43292</v>
      </c>
      <c r="B424" s="9" t="s">
        <v>428</v>
      </c>
      <c r="C424" s="9">
        <v>3802</v>
      </c>
      <c r="D424" s="9" t="s">
        <v>399</v>
      </c>
      <c r="E424" s="17">
        <v>46.98</v>
      </c>
    </row>
    <row r="425" spans="1:5" x14ac:dyDescent="0.25">
      <c r="A425" s="14">
        <v>43292</v>
      </c>
      <c r="B425" s="9" t="s">
        <v>467</v>
      </c>
      <c r="C425" s="9">
        <v>3803</v>
      </c>
      <c r="D425" s="9" t="s">
        <v>433</v>
      </c>
      <c r="E425" s="17">
        <v>2412</v>
      </c>
    </row>
    <row r="426" spans="1:5" x14ac:dyDescent="0.25">
      <c r="A426" s="14">
        <v>43292</v>
      </c>
      <c r="B426" s="9" t="s">
        <v>402</v>
      </c>
      <c r="C426" s="9">
        <v>3806</v>
      </c>
      <c r="D426" s="9" t="s">
        <v>399</v>
      </c>
      <c r="E426" s="17">
        <v>185</v>
      </c>
    </row>
    <row r="427" spans="1:5" x14ac:dyDescent="0.25">
      <c r="A427" s="14">
        <v>43293</v>
      </c>
      <c r="B427" s="9" t="s">
        <v>392</v>
      </c>
      <c r="C427" s="9">
        <v>929628</v>
      </c>
      <c r="D427" s="9" t="s">
        <v>393</v>
      </c>
      <c r="E427" s="17">
        <v>13.93</v>
      </c>
    </row>
    <row r="428" spans="1:5" x14ac:dyDescent="0.25">
      <c r="A428" s="14">
        <v>43293</v>
      </c>
      <c r="B428" s="9" t="s">
        <v>392</v>
      </c>
      <c r="C428" s="9">
        <v>929629</v>
      </c>
      <c r="D428" s="9" t="s">
        <v>394</v>
      </c>
      <c r="E428" s="17">
        <v>32.9</v>
      </c>
    </row>
    <row r="429" spans="1:5" x14ac:dyDescent="0.25">
      <c r="A429" s="14">
        <v>43298</v>
      </c>
      <c r="B429" s="9" t="s">
        <v>409</v>
      </c>
      <c r="C429" s="9">
        <v>3804</v>
      </c>
      <c r="D429" s="9" t="s">
        <v>399</v>
      </c>
      <c r="E429" s="17">
        <v>1851.04</v>
      </c>
    </row>
    <row r="430" spans="1:5" x14ac:dyDescent="0.25">
      <c r="A430" s="14">
        <v>43300</v>
      </c>
      <c r="B430" s="9" t="s">
        <v>456</v>
      </c>
      <c r="C430" s="9">
        <v>3805</v>
      </c>
      <c r="D430" s="9" t="s">
        <v>466</v>
      </c>
      <c r="E430" s="17">
        <v>32.67</v>
      </c>
    </row>
    <row r="431" spans="1:5" x14ac:dyDescent="0.25">
      <c r="A431" s="14">
        <v>43300</v>
      </c>
      <c r="B431" s="9" t="s">
        <v>412</v>
      </c>
      <c r="C431" s="9">
        <v>3808</v>
      </c>
      <c r="D431" s="9" t="s">
        <v>411</v>
      </c>
      <c r="E431" s="17">
        <v>9.0399999999999991</v>
      </c>
    </row>
    <row r="432" spans="1:5" x14ac:dyDescent="0.25">
      <c r="A432" s="14">
        <v>43300</v>
      </c>
      <c r="B432" s="9" t="s">
        <v>412</v>
      </c>
      <c r="C432" s="9">
        <v>3809</v>
      </c>
      <c r="D432" s="9" t="s">
        <v>411</v>
      </c>
      <c r="E432" s="17">
        <v>1069.6400000000001</v>
      </c>
    </row>
    <row r="433" spans="1:5" x14ac:dyDescent="0.25">
      <c r="A433" s="14">
        <v>43300</v>
      </c>
      <c r="B433" s="9" t="s">
        <v>424</v>
      </c>
      <c r="C433" s="9">
        <v>3810</v>
      </c>
      <c r="D433" s="9" t="s">
        <v>406</v>
      </c>
      <c r="E433" s="17">
        <v>1295</v>
      </c>
    </row>
    <row r="434" spans="1:5" x14ac:dyDescent="0.25">
      <c r="A434" s="14">
        <v>43300</v>
      </c>
      <c r="B434" s="9" t="s">
        <v>396</v>
      </c>
      <c r="C434" s="9">
        <v>3814</v>
      </c>
      <c r="D434" s="9" t="s">
        <v>397</v>
      </c>
      <c r="E434" s="17">
        <v>128.94999999999999</v>
      </c>
    </row>
    <row r="435" spans="1:5" x14ac:dyDescent="0.25">
      <c r="A435" s="14">
        <v>43300</v>
      </c>
      <c r="B435" s="9" t="s">
        <v>396</v>
      </c>
      <c r="C435" s="9">
        <v>3815</v>
      </c>
      <c r="D435" s="9" t="s">
        <v>397</v>
      </c>
      <c r="E435" s="17">
        <v>875</v>
      </c>
    </row>
    <row r="436" spans="1:5" x14ac:dyDescent="0.25">
      <c r="A436" s="14">
        <v>43300</v>
      </c>
      <c r="B436" s="9" t="s">
        <v>407</v>
      </c>
      <c r="C436" s="9">
        <v>3816</v>
      </c>
      <c r="D436" s="9" t="s">
        <v>408</v>
      </c>
      <c r="E436" s="17">
        <v>540.32000000000005</v>
      </c>
    </row>
    <row r="437" spans="1:5" x14ac:dyDescent="0.25">
      <c r="A437" s="14">
        <v>43300</v>
      </c>
      <c r="B437" s="9" t="s">
        <v>407</v>
      </c>
      <c r="C437" s="9">
        <v>3817</v>
      </c>
      <c r="D437" s="9" t="s">
        <v>408</v>
      </c>
      <c r="E437" s="17">
        <v>533.78</v>
      </c>
    </row>
    <row r="438" spans="1:5" x14ac:dyDescent="0.25">
      <c r="A438" s="14">
        <v>43300</v>
      </c>
      <c r="B438" s="9" t="s">
        <v>425</v>
      </c>
      <c r="C438" s="9">
        <v>3818</v>
      </c>
      <c r="D438" s="9" t="s">
        <v>406</v>
      </c>
      <c r="E438" s="17">
        <v>1375</v>
      </c>
    </row>
    <row r="439" spans="1:5" x14ac:dyDescent="0.25">
      <c r="A439" s="14">
        <v>43300</v>
      </c>
      <c r="B439" s="9" t="s">
        <v>421</v>
      </c>
      <c r="C439" s="9">
        <v>3819</v>
      </c>
      <c r="D439" s="9" t="s">
        <v>408</v>
      </c>
      <c r="E439" s="17">
        <v>27.33</v>
      </c>
    </row>
    <row r="440" spans="1:5" x14ac:dyDescent="0.25">
      <c r="A440" s="14">
        <v>43300</v>
      </c>
      <c r="B440" s="9" t="s">
        <v>405</v>
      </c>
      <c r="C440" s="9">
        <v>3820</v>
      </c>
      <c r="D440" s="9" t="s">
        <v>406</v>
      </c>
      <c r="E440" s="17">
        <v>600</v>
      </c>
    </row>
    <row r="441" spans="1:5" x14ac:dyDescent="0.25">
      <c r="A441" s="14">
        <v>43304</v>
      </c>
      <c r="B441" s="9" t="s">
        <v>456</v>
      </c>
      <c r="C441" s="9">
        <v>3821</v>
      </c>
      <c r="D441" s="9" t="s">
        <v>466</v>
      </c>
      <c r="E441" s="17">
        <v>100.8</v>
      </c>
    </row>
    <row r="442" spans="1:5" x14ac:dyDescent="0.25">
      <c r="A442" s="14">
        <v>43311</v>
      </c>
      <c r="B442" s="9" t="s">
        <v>389</v>
      </c>
      <c r="C442" s="9">
        <v>3811</v>
      </c>
      <c r="D442" s="9" t="s">
        <v>390</v>
      </c>
      <c r="E442" s="17">
        <v>52507.64</v>
      </c>
    </row>
    <row r="443" spans="1:5" x14ac:dyDescent="0.25">
      <c r="A443" s="14">
        <v>43311</v>
      </c>
      <c r="B443" s="9" t="s">
        <v>391</v>
      </c>
      <c r="C443" s="9">
        <v>3812</v>
      </c>
      <c r="D443" s="9" t="s">
        <v>390</v>
      </c>
      <c r="E443" s="17">
        <v>31453.14</v>
      </c>
    </row>
    <row r="444" spans="1:5" x14ac:dyDescent="0.25">
      <c r="A444" s="14">
        <v>43311</v>
      </c>
      <c r="B444" s="9" t="s">
        <v>391</v>
      </c>
      <c r="C444" s="9">
        <v>3813</v>
      </c>
      <c r="D444" s="9" t="s">
        <v>390</v>
      </c>
      <c r="E444" s="17">
        <v>1244</v>
      </c>
    </row>
    <row r="445" spans="1:5" x14ac:dyDescent="0.25">
      <c r="A445" s="14">
        <v>43318</v>
      </c>
      <c r="B445" s="9" t="s">
        <v>460</v>
      </c>
      <c r="C445" s="9">
        <v>3822</v>
      </c>
      <c r="D445" s="9" t="s">
        <v>435</v>
      </c>
      <c r="E445" s="17">
        <v>1900</v>
      </c>
    </row>
    <row r="446" spans="1:5" x14ac:dyDescent="0.25">
      <c r="A446" s="14">
        <v>43318</v>
      </c>
      <c r="B446" s="9" t="s">
        <v>387</v>
      </c>
      <c r="C446" s="9">
        <v>3823</v>
      </c>
      <c r="D446" s="9" t="s">
        <v>388</v>
      </c>
      <c r="E446" s="17">
        <v>5118.47</v>
      </c>
    </row>
    <row r="447" spans="1:5" x14ac:dyDescent="0.25">
      <c r="A447" s="14">
        <v>43318</v>
      </c>
      <c r="B447" s="9" t="s">
        <v>398</v>
      </c>
      <c r="C447" s="9">
        <v>3824</v>
      </c>
      <c r="D447" s="9" t="s">
        <v>399</v>
      </c>
      <c r="E447" s="17">
        <v>151.19999999999999</v>
      </c>
    </row>
    <row r="448" spans="1:5" x14ac:dyDescent="0.25">
      <c r="A448" s="14">
        <v>43318</v>
      </c>
      <c r="B448" s="9" t="s">
        <v>468</v>
      </c>
      <c r="C448" s="9">
        <v>3825</v>
      </c>
      <c r="D448" s="9" t="s">
        <v>469</v>
      </c>
      <c r="E448" s="17">
        <v>1365</v>
      </c>
    </row>
    <row r="449" spans="1:5" x14ac:dyDescent="0.25">
      <c r="A449" s="14">
        <v>43318</v>
      </c>
      <c r="B449" s="9" t="s">
        <v>412</v>
      </c>
      <c r="C449" s="9">
        <v>3826</v>
      </c>
      <c r="D449" s="9" t="s">
        <v>411</v>
      </c>
      <c r="E449" s="17">
        <v>331.2</v>
      </c>
    </row>
    <row r="450" spans="1:5" x14ac:dyDescent="0.25">
      <c r="A450" s="14">
        <v>43318</v>
      </c>
      <c r="B450" s="9" t="s">
        <v>470</v>
      </c>
      <c r="C450" s="9">
        <v>3827</v>
      </c>
      <c r="D450" s="9" t="s">
        <v>442</v>
      </c>
      <c r="E450" s="17">
        <v>390</v>
      </c>
    </row>
    <row r="451" spans="1:5" x14ac:dyDescent="0.25">
      <c r="A451" s="14">
        <v>43318</v>
      </c>
      <c r="B451" s="9" t="s">
        <v>391</v>
      </c>
      <c r="C451" s="9">
        <v>3828</v>
      </c>
      <c r="D451" s="9" t="s">
        <v>390</v>
      </c>
      <c r="E451" s="17">
        <v>998.25</v>
      </c>
    </row>
    <row r="452" spans="1:5" x14ac:dyDescent="0.25">
      <c r="A452" s="14">
        <v>43318</v>
      </c>
      <c r="B452" s="9" t="s">
        <v>389</v>
      </c>
      <c r="C452" s="9">
        <v>3829</v>
      </c>
      <c r="D452" s="9" t="s">
        <v>390</v>
      </c>
      <c r="E452" s="17">
        <v>1526.67</v>
      </c>
    </row>
    <row r="453" spans="1:5" x14ac:dyDescent="0.25">
      <c r="A453" s="14">
        <v>43318</v>
      </c>
      <c r="B453" s="9" t="s">
        <v>471</v>
      </c>
      <c r="C453" s="9">
        <v>3830</v>
      </c>
      <c r="D453" s="9" t="s">
        <v>401</v>
      </c>
      <c r="E453" s="17">
        <v>6000</v>
      </c>
    </row>
    <row r="454" spans="1:5" x14ac:dyDescent="0.25">
      <c r="A454" s="14">
        <v>43318</v>
      </c>
      <c r="B454" s="9" t="s">
        <v>471</v>
      </c>
      <c r="C454" s="9">
        <v>3831</v>
      </c>
      <c r="D454" s="9" t="s">
        <v>401</v>
      </c>
      <c r="E454" s="17">
        <v>3000</v>
      </c>
    </row>
    <row r="455" spans="1:5" x14ac:dyDescent="0.25">
      <c r="A455" s="14">
        <v>43318</v>
      </c>
      <c r="B455" s="9" t="s">
        <v>421</v>
      </c>
      <c r="C455" s="9">
        <v>3832</v>
      </c>
      <c r="D455" s="9" t="s">
        <v>408</v>
      </c>
      <c r="E455" s="17">
        <v>32.44</v>
      </c>
    </row>
    <row r="456" spans="1:5" x14ac:dyDescent="0.25">
      <c r="A456" s="14">
        <v>43318</v>
      </c>
      <c r="B456" s="9" t="s">
        <v>403</v>
      </c>
      <c r="C456" s="9">
        <v>3833</v>
      </c>
      <c r="D456" s="9" t="s">
        <v>404</v>
      </c>
      <c r="E456" s="17">
        <v>299.60000000000002</v>
      </c>
    </row>
    <row r="457" spans="1:5" x14ac:dyDescent="0.25">
      <c r="A457" s="14">
        <v>43318</v>
      </c>
      <c r="B457" s="9" t="s">
        <v>403</v>
      </c>
      <c r="C457" s="9">
        <v>3834</v>
      </c>
      <c r="D457" s="9" t="s">
        <v>404</v>
      </c>
      <c r="E457" s="17">
        <v>4449</v>
      </c>
    </row>
    <row r="458" spans="1:5" x14ac:dyDescent="0.25">
      <c r="A458" s="14">
        <v>43318</v>
      </c>
      <c r="B458" s="9" t="s">
        <v>465</v>
      </c>
      <c r="C458" s="9">
        <v>3835</v>
      </c>
      <c r="D458" s="9" t="s">
        <v>458</v>
      </c>
      <c r="E458" s="17">
        <v>143.04</v>
      </c>
    </row>
    <row r="459" spans="1:5" x14ac:dyDescent="0.25">
      <c r="A459" s="14">
        <v>43321</v>
      </c>
      <c r="B459" s="9" t="s">
        <v>413</v>
      </c>
      <c r="C459" s="9">
        <v>3836</v>
      </c>
      <c r="D459" s="9" t="s">
        <v>406</v>
      </c>
      <c r="E459" s="17">
        <v>26952.36</v>
      </c>
    </row>
    <row r="460" spans="1:5" x14ac:dyDescent="0.25">
      <c r="A460" s="14">
        <v>43321</v>
      </c>
      <c r="B460" s="9" t="s">
        <v>445</v>
      </c>
      <c r="C460" s="9">
        <v>3837</v>
      </c>
      <c r="D460" s="9" t="s">
        <v>446</v>
      </c>
      <c r="E460" s="17">
        <v>825</v>
      </c>
    </row>
    <row r="461" spans="1:5" x14ac:dyDescent="0.25">
      <c r="A461" s="14">
        <v>43321</v>
      </c>
      <c r="B461" s="9" t="s">
        <v>402</v>
      </c>
      <c r="C461" s="9">
        <v>3838</v>
      </c>
      <c r="D461" s="9" t="s">
        <v>399</v>
      </c>
      <c r="E461" s="17">
        <v>185</v>
      </c>
    </row>
    <row r="462" spans="1:5" x14ac:dyDescent="0.25">
      <c r="A462" s="14">
        <v>43321</v>
      </c>
      <c r="B462" s="9" t="s">
        <v>419</v>
      </c>
      <c r="C462" s="9">
        <v>3839</v>
      </c>
      <c r="D462" s="9" t="s">
        <v>420</v>
      </c>
      <c r="E462" s="17">
        <v>868.99</v>
      </c>
    </row>
    <row r="463" spans="1:5" x14ac:dyDescent="0.25">
      <c r="A463" s="14">
        <v>43321</v>
      </c>
      <c r="B463" s="9" t="s">
        <v>424</v>
      </c>
      <c r="C463" s="9">
        <v>3840</v>
      </c>
      <c r="D463" s="9" t="s">
        <v>406</v>
      </c>
      <c r="E463" s="17">
        <v>1295</v>
      </c>
    </row>
    <row r="464" spans="1:5" x14ac:dyDescent="0.25">
      <c r="A464" s="14">
        <v>43321</v>
      </c>
      <c r="B464" s="9" t="s">
        <v>410</v>
      </c>
      <c r="C464" s="9">
        <v>3841</v>
      </c>
      <c r="D464" s="9" t="s">
        <v>411</v>
      </c>
      <c r="E464" s="17">
        <v>74.290000000000006</v>
      </c>
    </row>
    <row r="465" spans="1:5" x14ac:dyDescent="0.25">
      <c r="A465" s="14">
        <v>43321</v>
      </c>
      <c r="B465" s="9" t="s">
        <v>410</v>
      </c>
      <c r="C465" s="9">
        <v>3842</v>
      </c>
      <c r="D465" s="9" t="s">
        <v>411</v>
      </c>
      <c r="E465" s="17">
        <v>189.54</v>
      </c>
    </row>
    <row r="466" spans="1:5" x14ac:dyDescent="0.25">
      <c r="A466" s="14">
        <v>43321</v>
      </c>
      <c r="B466" s="9" t="s">
        <v>387</v>
      </c>
      <c r="C466" s="9">
        <v>3843</v>
      </c>
      <c r="D466" s="9" t="s">
        <v>388</v>
      </c>
      <c r="E466" s="17">
        <v>4784.6099999999997</v>
      </c>
    </row>
    <row r="467" spans="1:5" x14ac:dyDescent="0.25">
      <c r="A467" s="14">
        <v>43321</v>
      </c>
      <c r="B467" s="9" t="s">
        <v>448</v>
      </c>
      <c r="C467" s="9">
        <v>3844</v>
      </c>
      <c r="D467" s="9" t="s">
        <v>449</v>
      </c>
      <c r="E467" s="17">
        <v>1000</v>
      </c>
    </row>
    <row r="468" spans="1:5" x14ac:dyDescent="0.25">
      <c r="A468" s="14">
        <v>43327</v>
      </c>
      <c r="B468" s="9" t="s">
        <v>409</v>
      </c>
      <c r="C468" s="9">
        <v>3845</v>
      </c>
      <c r="D468" s="9" t="s">
        <v>399</v>
      </c>
      <c r="E468" s="17">
        <v>1882.32</v>
      </c>
    </row>
    <row r="469" spans="1:5" x14ac:dyDescent="0.25">
      <c r="A469" s="14">
        <v>43327</v>
      </c>
      <c r="B469" s="9" t="s">
        <v>392</v>
      </c>
      <c r="C469" s="9">
        <v>929641</v>
      </c>
      <c r="D469" s="9" t="s">
        <v>394</v>
      </c>
      <c r="E469" s="17">
        <v>76.92</v>
      </c>
    </row>
    <row r="470" spans="1:5" x14ac:dyDescent="0.25">
      <c r="A470" s="14">
        <v>43327</v>
      </c>
      <c r="B470" s="9" t="s">
        <v>392</v>
      </c>
      <c r="C470" s="9">
        <v>929643</v>
      </c>
      <c r="D470" s="9" t="s">
        <v>393</v>
      </c>
      <c r="E470" s="17">
        <v>14.83</v>
      </c>
    </row>
    <row r="471" spans="1:5" x14ac:dyDescent="0.25">
      <c r="A471" s="14">
        <v>43328</v>
      </c>
      <c r="B471" s="9" t="s">
        <v>472</v>
      </c>
      <c r="C471" s="9">
        <v>3846</v>
      </c>
      <c r="D471" s="9" t="s">
        <v>411</v>
      </c>
      <c r="E471" s="17">
        <v>1040</v>
      </c>
    </row>
    <row r="472" spans="1:5" x14ac:dyDescent="0.25">
      <c r="A472" s="14">
        <v>43328</v>
      </c>
      <c r="B472" s="9" t="s">
        <v>412</v>
      </c>
      <c r="C472" s="9">
        <v>3847</v>
      </c>
      <c r="D472" s="9" t="s">
        <v>411</v>
      </c>
      <c r="E472" s="17">
        <v>12.28</v>
      </c>
    </row>
    <row r="473" spans="1:5" x14ac:dyDescent="0.25">
      <c r="A473" s="14">
        <v>43328</v>
      </c>
      <c r="B473" s="9" t="s">
        <v>407</v>
      </c>
      <c r="C473" s="9">
        <v>3848</v>
      </c>
      <c r="D473" s="9" t="s">
        <v>408</v>
      </c>
      <c r="E473" s="17">
        <v>534.66</v>
      </c>
    </row>
    <row r="474" spans="1:5" x14ac:dyDescent="0.25">
      <c r="A474" s="14">
        <v>43328</v>
      </c>
      <c r="B474" s="9" t="s">
        <v>407</v>
      </c>
      <c r="C474" s="9">
        <v>3849</v>
      </c>
      <c r="D474" s="9" t="s">
        <v>408</v>
      </c>
      <c r="E474" s="17">
        <v>535.32000000000005</v>
      </c>
    </row>
    <row r="475" spans="1:5" x14ac:dyDescent="0.25">
      <c r="A475" s="14">
        <v>43328</v>
      </c>
      <c r="B475" s="9" t="s">
        <v>473</v>
      </c>
      <c r="C475" s="9">
        <v>3850</v>
      </c>
      <c r="D475" s="9" t="s">
        <v>404</v>
      </c>
      <c r="E475" s="17">
        <v>895.5</v>
      </c>
    </row>
    <row r="476" spans="1:5" x14ac:dyDescent="0.25">
      <c r="A476" s="14">
        <v>43328</v>
      </c>
      <c r="B476" s="9" t="s">
        <v>428</v>
      </c>
      <c r="C476" s="9">
        <v>3851</v>
      </c>
      <c r="D476" s="9" t="s">
        <v>431</v>
      </c>
      <c r="E476" s="17">
        <v>52.34</v>
      </c>
    </row>
    <row r="477" spans="1:5" x14ac:dyDescent="0.25">
      <c r="A477" s="14">
        <v>43328</v>
      </c>
      <c r="B477" s="9" t="s">
        <v>428</v>
      </c>
      <c r="C477" s="9">
        <v>3851</v>
      </c>
      <c r="D477" s="9" t="s">
        <v>446</v>
      </c>
      <c r="E477" s="17">
        <v>399</v>
      </c>
    </row>
    <row r="478" spans="1:5" x14ac:dyDescent="0.25">
      <c r="A478" s="14">
        <v>43328</v>
      </c>
      <c r="B478" s="9" t="s">
        <v>428</v>
      </c>
      <c r="C478" s="9">
        <v>3851</v>
      </c>
      <c r="D478" s="9" t="s">
        <v>411</v>
      </c>
      <c r="E478" s="17">
        <v>746.25</v>
      </c>
    </row>
    <row r="479" spans="1:5" x14ac:dyDescent="0.25">
      <c r="A479" s="14">
        <v>43328</v>
      </c>
      <c r="B479" s="9" t="s">
        <v>428</v>
      </c>
      <c r="C479" s="9">
        <v>3851</v>
      </c>
      <c r="D479" s="9" t="s">
        <v>432</v>
      </c>
      <c r="E479" s="17">
        <v>104.37</v>
      </c>
    </row>
    <row r="480" spans="1:5" x14ac:dyDescent="0.25">
      <c r="A480" s="14">
        <v>43328</v>
      </c>
      <c r="B480" s="9" t="s">
        <v>428</v>
      </c>
      <c r="C480" s="9">
        <v>3851</v>
      </c>
      <c r="D480" s="9" t="s">
        <v>393</v>
      </c>
      <c r="E480" s="17">
        <v>15.99</v>
      </c>
    </row>
    <row r="481" spans="1:5" x14ac:dyDescent="0.25">
      <c r="A481" s="14">
        <v>43328</v>
      </c>
      <c r="B481" s="9" t="s">
        <v>428</v>
      </c>
      <c r="C481" s="9">
        <v>3851</v>
      </c>
      <c r="D481" s="9" t="s">
        <v>394</v>
      </c>
      <c r="E481" s="17">
        <v>3254.46</v>
      </c>
    </row>
    <row r="482" spans="1:5" x14ac:dyDescent="0.25">
      <c r="A482" s="14">
        <v>43328</v>
      </c>
      <c r="B482" s="9" t="s">
        <v>428</v>
      </c>
      <c r="C482" s="9">
        <v>3851</v>
      </c>
      <c r="D482" s="9" t="s">
        <v>399</v>
      </c>
      <c r="E482" s="17">
        <v>478.98</v>
      </c>
    </row>
    <row r="483" spans="1:5" x14ac:dyDescent="0.25">
      <c r="A483" s="14">
        <v>43328</v>
      </c>
      <c r="B483" s="9" t="s">
        <v>428</v>
      </c>
      <c r="C483" s="9">
        <v>3851</v>
      </c>
      <c r="D483" s="9" t="s">
        <v>433</v>
      </c>
      <c r="E483" s="17">
        <v>102.69</v>
      </c>
    </row>
    <row r="484" spans="1:5" x14ac:dyDescent="0.25">
      <c r="A484" s="14">
        <v>43328</v>
      </c>
      <c r="B484" s="9" t="s">
        <v>474</v>
      </c>
      <c r="C484" s="9">
        <v>3853</v>
      </c>
      <c r="D484" s="9" t="s">
        <v>401</v>
      </c>
      <c r="E484" s="17">
        <v>30747</v>
      </c>
    </row>
    <row r="485" spans="1:5" x14ac:dyDescent="0.25">
      <c r="A485" s="14">
        <v>43328</v>
      </c>
      <c r="B485" s="9" t="s">
        <v>421</v>
      </c>
      <c r="C485" s="9">
        <v>3854</v>
      </c>
      <c r="D485" s="9" t="s">
        <v>408</v>
      </c>
      <c r="E485" s="17">
        <v>32.159999999999997</v>
      </c>
    </row>
    <row r="486" spans="1:5" x14ac:dyDescent="0.25">
      <c r="A486" s="14">
        <v>43334</v>
      </c>
      <c r="B486" s="9" t="s">
        <v>403</v>
      </c>
      <c r="C486" s="9">
        <v>3856</v>
      </c>
      <c r="D486" s="9" t="s">
        <v>404</v>
      </c>
      <c r="E486" s="17">
        <v>1293.4000000000001</v>
      </c>
    </row>
    <row r="487" spans="1:5" x14ac:dyDescent="0.25">
      <c r="A487" s="14">
        <v>43334</v>
      </c>
      <c r="B487" s="9" t="s">
        <v>413</v>
      </c>
      <c r="C487" s="9">
        <v>3857</v>
      </c>
      <c r="D487" s="9" t="s">
        <v>406</v>
      </c>
      <c r="E487" s="17">
        <v>2900.81</v>
      </c>
    </row>
    <row r="488" spans="1:5" x14ac:dyDescent="0.25">
      <c r="A488" s="14">
        <v>43334</v>
      </c>
      <c r="B488" s="9" t="s">
        <v>475</v>
      </c>
      <c r="C488" s="9">
        <v>3858</v>
      </c>
      <c r="D488" s="9" t="s">
        <v>458</v>
      </c>
      <c r="E488" s="17">
        <v>121.25</v>
      </c>
    </row>
    <row r="489" spans="1:5" x14ac:dyDescent="0.25">
      <c r="A489" s="14">
        <v>43334</v>
      </c>
      <c r="B489" s="9" t="s">
        <v>476</v>
      </c>
      <c r="C489" s="9">
        <v>3859</v>
      </c>
      <c r="D489" s="9" t="s">
        <v>430</v>
      </c>
      <c r="E489" s="17">
        <v>105</v>
      </c>
    </row>
    <row r="490" spans="1:5" x14ac:dyDescent="0.25">
      <c r="A490" s="14">
        <v>43334</v>
      </c>
      <c r="B490" s="9" t="s">
        <v>476</v>
      </c>
      <c r="C490" s="9">
        <v>3860</v>
      </c>
      <c r="D490" s="9" t="s">
        <v>430</v>
      </c>
      <c r="E490" s="17">
        <v>95</v>
      </c>
    </row>
    <row r="491" spans="1:5" x14ac:dyDescent="0.25">
      <c r="A491" s="14">
        <v>43334</v>
      </c>
      <c r="B491" s="9" t="s">
        <v>476</v>
      </c>
      <c r="C491" s="9">
        <v>3861</v>
      </c>
      <c r="D491" s="9" t="s">
        <v>430</v>
      </c>
      <c r="E491" s="17">
        <v>109.71</v>
      </c>
    </row>
    <row r="492" spans="1:5" x14ac:dyDescent="0.25">
      <c r="A492" s="14">
        <v>43334</v>
      </c>
      <c r="B492" s="9" t="s">
        <v>387</v>
      </c>
      <c r="C492" s="9">
        <v>3862</v>
      </c>
      <c r="D492" s="9" t="s">
        <v>388</v>
      </c>
      <c r="E492" s="17">
        <v>5593.93</v>
      </c>
    </row>
    <row r="493" spans="1:5" x14ac:dyDescent="0.25">
      <c r="A493" s="14">
        <v>43334</v>
      </c>
      <c r="B493" s="9" t="s">
        <v>389</v>
      </c>
      <c r="C493" s="9">
        <v>3866</v>
      </c>
      <c r="D493" s="9" t="s">
        <v>390</v>
      </c>
      <c r="E493" s="17">
        <v>2629.54</v>
      </c>
    </row>
    <row r="494" spans="1:5" x14ac:dyDescent="0.25">
      <c r="A494" s="14">
        <v>43335</v>
      </c>
      <c r="B494" s="9" t="s">
        <v>415</v>
      </c>
      <c r="C494" s="9">
        <v>3867</v>
      </c>
      <c r="D494" s="9" t="s">
        <v>401</v>
      </c>
      <c r="E494" s="17">
        <v>-2477</v>
      </c>
    </row>
    <row r="495" spans="1:5" x14ac:dyDescent="0.25">
      <c r="A495" s="14">
        <v>43341</v>
      </c>
      <c r="B495" s="9" t="s">
        <v>389</v>
      </c>
      <c r="C495" s="9">
        <v>3863</v>
      </c>
      <c r="D495" s="9" t="s">
        <v>390</v>
      </c>
      <c r="E495" s="17">
        <v>52507.64</v>
      </c>
    </row>
    <row r="496" spans="1:5" x14ac:dyDescent="0.25">
      <c r="A496" s="14">
        <v>43341</v>
      </c>
      <c r="B496" s="9" t="s">
        <v>391</v>
      </c>
      <c r="C496" s="9">
        <v>3864</v>
      </c>
      <c r="D496" s="9" t="s">
        <v>390</v>
      </c>
      <c r="E496" s="17">
        <v>31453.14</v>
      </c>
    </row>
    <row r="497" spans="1:5" x14ac:dyDescent="0.25">
      <c r="A497" s="14">
        <v>43341</v>
      </c>
      <c r="B497" s="9" t="s">
        <v>391</v>
      </c>
      <c r="C497" s="9">
        <v>3865</v>
      </c>
      <c r="D497" s="9" t="s">
        <v>390</v>
      </c>
      <c r="E497" s="17">
        <v>1244</v>
      </c>
    </row>
    <row r="498" spans="1:5" x14ac:dyDescent="0.25">
      <c r="A498" s="14">
        <v>43341</v>
      </c>
      <c r="B498" s="9" t="s">
        <v>460</v>
      </c>
      <c r="C498" s="9">
        <v>3869</v>
      </c>
      <c r="D498" s="9" t="s">
        <v>435</v>
      </c>
      <c r="E498" s="17">
        <v>1900</v>
      </c>
    </row>
    <row r="499" spans="1:5" x14ac:dyDescent="0.25">
      <c r="A499" s="14">
        <v>43343</v>
      </c>
      <c r="B499" s="9" t="s">
        <v>425</v>
      </c>
      <c r="C499" s="9">
        <v>3852</v>
      </c>
      <c r="D499" s="9" t="s">
        <v>406</v>
      </c>
      <c r="E499" s="17">
        <v>1375</v>
      </c>
    </row>
    <row r="500" spans="1:5" x14ac:dyDescent="0.25">
      <c r="A500" s="14">
        <v>43343</v>
      </c>
      <c r="B500" s="9" t="s">
        <v>456</v>
      </c>
      <c r="C500" s="9">
        <v>3868</v>
      </c>
      <c r="D500" s="9" t="s">
        <v>466</v>
      </c>
      <c r="E500" s="17">
        <v>64.89</v>
      </c>
    </row>
    <row r="501" spans="1:5" x14ac:dyDescent="0.25">
      <c r="A501" s="14">
        <v>43343</v>
      </c>
      <c r="B501" s="9" t="s">
        <v>389</v>
      </c>
      <c r="C501" s="9">
        <v>3870</v>
      </c>
      <c r="D501" s="9" t="s">
        <v>390</v>
      </c>
      <c r="E501" s="17">
        <v>1562.88</v>
      </c>
    </row>
    <row r="502" spans="1:5" x14ac:dyDescent="0.25">
      <c r="A502" s="14">
        <v>43343</v>
      </c>
      <c r="B502" s="9" t="s">
        <v>477</v>
      </c>
      <c r="C502" s="9">
        <v>3871</v>
      </c>
      <c r="D502" s="9" t="s">
        <v>401</v>
      </c>
      <c r="E502" s="17">
        <v>2477</v>
      </c>
    </row>
    <row r="503" spans="1:5" x14ac:dyDescent="0.25">
      <c r="A503" s="14">
        <v>43343</v>
      </c>
      <c r="B503" s="9" t="s">
        <v>396</v>
      </c>
      <c r="C503" s="9">
        <v>3872</v>
      </c>
      <c r="D503" s="9" t="s">
        <v>397</v>
      </c>
      <c r="E503" s="17">
        <v>611.4</v>
      </c>
    </row>
    <row r="504" spans="1:5" x14ac:dyDescent="0.25">
      <c r="A504" s="14">
        <v>43349</v>
      </c>
      <c r="B504" s="9" t="s">
        <v>421</v>
      </c>
      <c r="C504" s="9">
        <v>3873</v>
      </c>
      <c r="D504" s="9" t="s">
        <v>408</v>
      </c>
      <c r="E504" s="17">
        <v>27.68</v>
      </c>
    </row>
    <row r="505" spans="1:5" x14ac:dyDescent="0.25">
      <c r="A505" s="14">
        <v>43349</v>
      </c>
      <c r="B505" s="9" t="s">
        <v>465</v>
      </c>
      <c r="C505" s="9">
        <v>3874</v>
      </c>
      <c r="D505" s="9" t="s">
        <v>458</v>
      </c>
      <c r="E505" s="17">
        <v>214.56</v>
      </c>
    </row>
    <row r="506" spans="1:5" x14ac:dyDescent="0.25">
      <c r="A506" s="14">
        <v>43349</v>
      </c>
      <c r="B506" s="9" t="s">
        <v>465</v>
      </c>
      <c r="C506" s="9">
        <v>3874</v>
      </c>
      <c r="D506" s="9" t="s">
        <v>394</v>
      </c>
      <c r="E506" s="17">
        <v>42.03</v>
      </c>
    </row>
    <row r="507" spans="1:5" x14ac:dyDescent="0.25">
      <c r="A507" s="14">
        <v>43349</v>
      </c>
      <c r="B507" s="9" t="s">
        <v>419</v>
      </c>
      <c r="C507" s="9">
        <v>3875</v>
      </c>
      <c r="D507" s="9" t="s">
        <v>420</v>
      </c>
      <c r="E507" s="17">
        <v>983.67</v>
      </c>
    </row>
    <row r="508" spans="1:5" x14ac:dyDescent="0.25">
      <c r="A508" s="14">
        <v>43349</v>
      </c>
      <c r="B508" s="9" t="s">
        <v>402</v>
      </c>
      <c r="C508" s="9">
        <v>3876</v>
      </c>
      <c r="D508" s="9" t="s">
        <v>399</v>
      </c>
      <c r="E508" s="17">
        <v>185</v>
      </c>
    </row>
    <row r="509" spans="1:5" x14ac:dyDescent="0.25">
      <c r="A509" s="14">
        <v>43349</v>
      </c>
      <c r="B509" s="9" t="s">
        <v>398</v>
      </c>
      <c r="C509" s="9">
        <v>3877</v>
      </c>
      <c r="D509" s="9" t="s">
        <v>399</v>
      </c>
      <c r="E509" s="17">
        <v>177.1</v>
      </c>
    </row>
    <row r="510" spans="1:5" x14ac:dyDescent="0.25">
      <c r="A510" s="14">
        <v>43349</v>
      </c>
      <c r="B510" s="9" t="s">
        <v>445</v>
      </c>
      <c r="C510" s="9">
        <v>3878</v>
      </c>
      <c r="D510" s="9" t="s">
        <v>446</v>
      </c>
      <c r="E510" s="17">
        <v>825</v>
      </c>
    </row>
    <row r="511" spans="1:5" x14ac:dyDescent="0.25">
      <c r="A511" s="14">
        <v>43356</v>
      </c>
      <c r="B511" s="9" t="s">
        <v>387</v>
      </c>
      <c r="C511" s="9">
        <v>3879</v>
      </c>
      <c r="D511" s="9" t="s">
        <v>388</v>
      </c>
      <c r="E511" s="17">
        <v>4361.41</v>
      </c>
    </row>
    <row r="512" spans="1:5" x14ac:dyDescent="0.25">
      <c r="A512" s="14">
        <v>43356</v>
      </c>
      <c r="B512" s="9" t="s">
        <v>428</v>
      </c>
      <c r="C512" s="9">
        <v>3880</v>
      </c>
      <c r="D512" s="9" t="s">
        <v>431</v>
      </c>
      <c r="E512" s="17">
        <v>43.38</v>
      </c>
    </row>
    <row r="513" spans="1:5" x14ac:dyDescent="0.25">
      <c r="A513" s="14">
        <v>43356</v>
      </c>
      <c r="B513" s="9" t="s">
        <v>428</v>
      </c>
      <c r="C513" s="9">
        <v>3880</v>
      </c>
      <c r="D513" s="9" t="s">
        <v>401</v>
      </c>
      <c r="E513" s="17">
        <v>1296</v>
      </c>
    </row>
    <row r="514" spans="1:5" x14ac:dyDescent="0.25">
      <c r="A514" s="14">
        <v>43356</v>
      </c>
      <c r="B514" s="9" t="s">
        <v>428</v>
      </c>
      <c r="C514" s="9">
        <v>3880</v>
      </c>
      <c r="D514" s="9" t="s">
        <v>432</v>
      </c>
      <c r="E514" s="17">
        <v>104.37</v>
      </c>
    </row>
    <row r="515" spans="1:5" x14ac:dyDescent="0.25">
      <c r="A515" s="14">
        <v>43356</v>
      </c>
      <c r="B515" s="9" t="s">
        <v>428</v>
      </c>
      <c r="C515" s="9">
        <v>3880</v>
      </c>
      <c r="D515" s="9" t="s">
        <v>393</v>
      </c>
      <c r="E515" s="17">
        <v>15.99</v>
      </c>
    </row>
    <row r="516" spans="1:5" x14ac:dyDescent="0.25">
      <c r="A516" s="14">
        <v>43356</v>
      </c>
      <c r="B516" s="9" t="s">
        <v>428</v>
      </c>
      <c r="C516" s="9">
        <v>3880</v>
      </c>
      <c r="D516" s="9" t="s">
        <v>404</v>
      </c>
      <c r="E516" s="17">
        <v>214.95</v>
      </c>
    </row>
    <row r="517" spans="1:5" x14ac:dyDescent="0.25">
      <c r="A517" s="14">
        <v>43356</v>
      </c>
      <c r="B517" s="9" t="s">
        <v>428</v>
      </c>
      <c r="C517" s="9">
        <v>3880</v>
      </c>
      <c r="D517" s="9" t="s">
        <v>458</v>
      </c>
      <c r="E517" s="17">
        <v>156.75</v>
      </c>
    </row>
    <row r="518" spans="1:5" x14ac:dyDescent="0.25">
      <c r="A518" s="14">
        <v>43356</v>
      </c>
      <c r="B518" s="9" t="s">
        <v>428</v>
      </c>
      <c r="C518" s="9">
        <v>3880</v>
      </c>
      <c r="D518" s="9" t="s">
        <v>394</v>
      </c>
      <c r="E518" s="17">
        <v>745.17</v>
      </c>
    </row>
    <row r="519" spans="1:5" x14ac:dyDescent="0.25">
      <c r="A519" s="14">
        <v>43356</v>
      </c>
      <c r="B519" s="9" t="s">
        <v>428</v>
      </c>
      <c r="C519" s="9">
        <v>3880</v>
      </c>
      <c r="D519" s="9" t="s">
        <v>399</v>
      </c>
      <c r="E519" s="17">
        <v>98.98</v>
      </c>
    </row>
    <row r="520" spans="1:5" x14ac:dyDescent="0.25">
      <c r="A520" s="14">
        <v>43356</v>
      </c>
      <c r="B520" s="9" t="s">
        <v>412</v>
      </c>
      <c r="C520" s="9">
        <v>3881</v>
      </c>
      <c r="D520" s="9" t="s">
        <v>411</v>
      </c>
      <c r="E520" s="17">
        <v>318.06</v>
      </c>
    </row>
    <row r="521" spans="1:5" x14ac:dyDescent="0.25">
      <c r="A521" s="14">
        <v>43356</v>
      </c>
      <c r="B521" s="9" t="s">
        <v>410</v>
      </c>
      <c r="C521" s="9">
        <v>3882</v>
      </c>
      <c r="D521" s="9" t="s">
        <v>411</v>
      </c>
      <c r="E521" s="17">
        <v>59.53</v>
      </c>
    </row>
    <row r="522" spans="1:5" x14ac:dyDescent="0.25">
      <c r="A522" s="14">
        <v>43356</v>
      </c>
      <c r="B522" s="9" t="s">
        <v>410</v>
      </c>
      <c r="C522" s="9">
        <v>3883</v>
      </c>
      <c r="D522" s="9" t="s">
        <v>411</v>
      </c>
      <c r="E522" s="17">
        <v>1846.7</v>
      </c>
    </row>
    <row r="523" spans="1:5" x14ac:dyDescent="0.25">
      <c r="A523" s="14">
        <v>43356</v>
      </c>
      <c r="B523" s="9" t="s">
        <v>405</v>
      </c>
      <c r="C523" s="9">
        <v>3884</v>
      </c>
      <c r="D523" s="9" t="s">
        <v>406</v>
      </c>
      <c r="E523" s="17">
        <v>900</v>
      </c>
    </row>
    <row r="524" spans="1:5" x14ac:dyDescent="0.25">
      <c r="A524" s="14">
        <v>43356</v>
      </c>
      <c r="B524" s="9" t="s">
        <v>412</v>
      </c>
      <c r="C524" s="9">
        <v>3885</v>
      </c>
      <c r="D524" s="9" t="s">
        <v>411</v>
      </c>
      <c r="E524" s="17">
        <v>8.7100000000000009</v>
      </c>
    </row>
    <row r="525" spans="1:5" x14ac:dyDescent="0.25">
      <c r="A525" s="14">
        <v>43356</v>
      </c>
      <c r="B525" s="9" t="s">
        <v>407</v>
      </c>
      <c r="C525" s="9">
        <v>3886</v>
      </c>
      <c r="D525" s="9" t="s">
        <v>408</v>
      </c>
      <c r="E525" s="17">
        <v>534.12</v>
      </c>
    </row>
    <row r="526" spans="1:5" x14ac:dyDescent="0.25">
      <c r="A526" s="14">
        <v>43356</v>
      </c>
      <c r="B526" s="9" t="s">
        <v>407</v>
      </c>
      <c r="C526" s="9">
        <v>3887</v>
      </c>
      <c r="D526" s="9" t="s">
        <v>408</v>
      </c>
      <c r="E526" s="17">
        <v>540.69000000000005</v>
      </c>
    </row>
    <row r="527" spans="1:5" x14ac:dyDescent="0.25">
      <c r="A527" s="14">
        <v>43356</v>
      </c>
      <c r="B527" s="9" t="s">
        <v>389</v>
      </c>
      <c r="C527" s="9">
        <v>3888</v>
      </c>
      <c r="D527" s="9" t="s">
        <v>458</v>
      </c>
      <c r="E527" s="17">
        <v>455.95</v>
      </c>
    </row>
    <row r="528" spans="1:5" x14ac:dyDescent="0.25">
      <c r="A528" s="14">
        <v>43356</v>
      </c>
      <c r="B528" s="9" t="s">
        <v>409</v>
      </c>
      <c r="C528" s="9">
        <v>3889</v>
      </c>
      <c r="D528" s="9" t="s">
        <v>399</v>
      </c>
      <c r="E528" s="17">
        <v>1851.04</v>
      </c>
    </row>
    <row r="529" spans="1:5" x14ac:dyDescent="0.25">
      <c r="A529" s="14">
        <v>43356</v>
      </c>
      <c r="B529" s="9" t="s">
        <v>396</v>
      </c>
      <c r="C529" s="9">
        <v>3891</v>
      </c>
      <c r="D529" s="9" t="s">
        <v>397</v>
      </c>
      <c r="E529" s="17">
        <v>600</v>
      </c>
    </row>
    <row r="530" spans="1:5" x14ac:dyDescent="0.25">
      <c r="A530" s="14">
        <v>43357</v>
      </c>
      <c r="B530" s="9" t="s">
        <v>428</v>
      </c>
      <c r="C530" s="9">
        <v>3614332</v>
      </c>
      <c r="D530" s="9" t="s">
        <v>394</v>
      </c>
      <c r="E530" s="17">
        <v>-355.38</v>
      </c>
    </row>
    <row r="531" spans="1:5" x14ac:dyDescent="0.25">
      <c r="A531" s="14">
        <v>43364</v>
      </c>
      <c r="B531" s="9" t="s">
        <v>456</v>
      </c>
      <c r="C531" s="9">
        <v>3892</v>
      </c>
      <c r="D531" s="9" t="s">
        <v>466</v>
      </c>
      <c r="E531" s="17">
        <v>60.72</v>
      </c>
    </row>
    <row r="532" spans="1:5" x14ac:dyDescent="0.25">
      <c r="A532" s="14">
        <v>43364</v>
      </c>
      <c r="B532" s="9" t="s">
        <v>424</v>
      </c>
      <c r="C532" s="9">
        <v>3894</v>
      </c>
      <c r="D532" s="9" t="s">
        <v>406</v>
      </c>
      <c r="E532" s="17">
        <v>1295</v>
      </c>
    </row>
    <row r="533" spans="1:5" x14ac:dyDescent="0.25">
      <c r="A533" s="14">
        <v>43364</v>
      </c>
      <c r="B533" s="9" t="s">
        <v>421</v>
      </c>
      <c r="C533" s="9">
        <v>3895</v>
      </c>
      <c r="D533" s="9" t="s">
        <v>408</v>
      </c>
      <c r="E533" s="17">
        <v>27.29</v>
      </c>
    </row>
    <row r="534" spans="1:5" x14ac:dyDescent="0.25">
      <c r="A534" s="14">
        <v>43364</v>
      </c>
      <c r="B534" s="9" t="s">
        <v>387</v>
      </c>
      <c r="C534" s="9">
        <v>3896</v>
      </c>
      <c r="D534" s="9" t="s">
        <v>388</v>
      </c>
      <c r="E534" s="17">
        <v>5461.11</v>
      </c>
    </row>
    <row r="535" spans="1:5" x14ac:dyDescent="0.25">
      <c r="A535" s="14">
        <v>43371</v>
      </c>
      <c r="B535" s="9" t="s">
        <v>460</v>
      </c>
      <c r="C535" s="9">
        <v>3898</v>
      </c>
      <c r="D535" s="9" t="s">
        <v>435</v>
      </c>
      <c r="E535" s="17">
        <v>1900</v>
      </c>
    </row>
    <row r="536" spans="1:5" x14ac:dyDescent="0.25">
      <c r="A536" s="14">
        <v>43371</v>
      </c>
      <c r="B536" s="9" t="s">
        <v>389</v>
      </c>
      <c r="C536" s="9">
        <v>3902</v>
      </c>
      <c r="D536" s="9" t="s">
        <v>390</v>
      </c>
      <c r="E536" s="17">
        <v>52507.64</v>
      </c>
    </row>
    <row r="537" spans="1:5" x14ac:dyDescent="0.25">
      <c r="A537" s="14">
        <v>43371</v>
      </c>
      <c r="B537" s="9" t="s">
        <v>391</v>
      </c>
      <c r="C537" s="9">
        <v>3903</v>
      </c>
      <c r="D537" s="9" t="s">
        <v>390</v>
      </c>
      <c r="E537" s="17">
        <v>31453.14</v>
      </c>
    </row>
    <row r="538" spans="1:5" x14ac:dyDescent="0.25">
      <c r="A538" s="14">
        <v>43371</v>
      </c>
      <c r="B538" s="9" t="s">
        <v>391</v>
      </c>
      <c r="C538" s="9">
        <v>3904</v>
      </c>
      <c r="D538" s="9" t="s">
        <v>390</v>
      </c>
      <c r="E538" s="17">
        <v>1244</v>
      </c>
    </row>
    <row r="539" spans="1:5" x14ac:dyDescent="0.25">
      <c r="A539" s="14">
        <v>43371</v>
      </c>
      <c r="B539" s="9" t="s">
        <v>389</v>
      </c>
      <c r="C539" s="9">
        <v>3905</v>
      </c>
      <c r="D539" s="9" t="s">
        <v>390</v>
      </c>
      <c r="E539" s="17">
        <v>1247.04</v>
      </c>
    </row>
    <row r="540" spans="1:5" x14ac:dyDescent="0.25">
      <c r="A540" s="14">
        <v>43371</v>
      </c>
      <c r="B540" s="9" t="s">
        <v>391</v>
      </c>
      <c r="C540" s="9">
        <v>3906</v>
      </c>
      <c r="D540" s="9" t="s">
        <v>390</v>
      </c>
      <c r="E540" s="17">
        <v>5101.6899999999996</v>
      </c>
    </row>
    <row r="541" spans="1:5" x14ac:dyDescent="0.25">
      <c r="A541" s="14">
        <v>43371</v>
      </c>
      <c r="B541" s="9" t="s">
        <v>389</v>
      </c>
      <c r="C541" s="9">
        <v>3907</v>
      </c>
      <c r="D541" s="9" t="s">
        <v>390</v>
      </c>
      <c r="E541" s="17">
        <v>-8874.8799999999992</v>
      </c>
    </row>
    <row r="542" spans="1:5" x14ac:dyDescent="0.25">
      <c r="A542" s="14">
        <v>43371</v>
      </c>
      <c r="B542" s="9" t="s">
        <v>396</v>
      </c>
      <c r="C542" s="9">
        <v>3908</v>
      </c>
      <c r="D542" s="9" t="s">
        <v>397</v>
      </c>
      <c r="E542" s="17">
        <v>875</v>
      </c>
    </row>
    <row r="543" spans="1:5" x14ac:dyDescent="0.25">
      <c r="A543" s="14">
        <v>43371</v>
      </c>
      <c r="B543" s="9" t="s">
        <v>396</v>
      </c>
      <c r="C543" s="9">
        <v>3909</v>
      </c>
      <c r="D543" s="9" t="s">
        <v>397</v>
      </c>
      <c r="E543" s="17">
        <v>40</v>
      </c>
    </row>
    <row r="544" spans="1:5" x14ac:dyDescent="0.25">
      <c r="A544" s="14">
        <v>43371</v>
      </c>
      <c r="B544" s="9" t="s">
        <v>392</v>
      </c>
      <c r="C544" s="9">
        <v>929696</v>
      </c>
      <c r="D544" s="9" t="s">
        <v>393</v>
      </c>
      <c r="E544" s="17">
        <v>32.04</v>
      </c>
    </row>
    <row r="545" spans="1:5" x14ac:dyDescent="0.25">
      <c r="A545" s="14">
        <v>43371</v>
      </c>
      <c r="B545" s="9" t="s">
        <v>392</v>
      </c>
      <c r="C545" s="9">
        <v>929697</v>
      </c>
      <c r="D545" s="9" t="s">
        <v>394</v>
      </c>
      <c r="E545" s="17">
        <v>106.78</v>
      </c>
    </row>
    <row r="546" spans="1:5" x14ac:dyDescent="0.25">
      <c r="A546" s="14"/>
      <c r="B546" s="9"/>
      <c r="C546" s="9"/>
      <c r="D546" s="9"/>
      <c r="E546" s="17"/>
    </row>
    <row r="547" spans="1:5" x14ac:dyDescent="0.25">
      <c r="A547" s="14"/>
      <c r="B547" s="9"/>
      <c r="C547" s="9"/>
      <c r="D547" s="9"/>
      <c r="E547" s="17"/>
    </row>
    <row r="548" spans="1:5" x14ac:dyDescent="0.25">
      <c r="A548" s="14"/>
      <c r="B548" s="9"/>
      <c r="C548" s="9"/>
      <c r="D548" s="9"/>
      <c r="E548" s="17"/>
    </row>
    <row r="549" spans="1:5" x14ac:dyDescent="0.25">
      <c r="A549" s="14"/>
      <c r="B549" s="9"/>
      <c r="C549" s="9"/>
      <c r="D549" s="9"/>
      <c r="E549" s="17"/>
    </row>
    <row r="550" spans="1:5" x14ac:dyDescent="0.25">
      <c r="A550" s="14"/>
      <c r="B550" s="9"/>
      <c r="C550" s="9"/>
      <c r="D550" s="9"/>
      <c r="E550" s="17"/>
    </row>
    <row r="551" spans="1:5" x14ac:dyDescent="0.25">
      <c r="A551" s="14"/>
      <c r="B551" s="9"/>
      <c r="C551" s="9"/>
      <c r="D551" s="9" t="s">
        <v>478</v>
      </c>
      <c r="E551" s="18">
        <f>SUM(E238:E548)</f>
        <v>1188269.6699999995</v>
      </c>
    </row>
    <row r="552" spans="1:5" x14ac:dyDescent="0.25">
      <c r="D552" s="5" t="s">
        <v>479</v>
      </c>
      <c r="E552" s="3">
        <f>E232</f>
        <v>5504691.1799999997</v>
      </c>
    </row>
    <row r="555" spans="1:5" ht="13.5" x14ac:dyDescent="0.25">
      <c r="D555" s="19" t="s">
        <v>480</v>
      </c>
      <c r="E555" s="20">
        <f>SUM(E551:E552)</f>
        <v>6692960.8499999996</v>
      </c>
    </row>
  </sheetData>
  <sortState ref="A1:K404">
    <sortCondition ref="A225"/>
  </sortState>
  <mergeCells count="1">
    <mergeCell ref="A2:E2"/>
  </mergeCells>
  <conditionalFormatting sqref="C353:C551 C236:C351">
    <cfRule type="duplicateValues" dxfId="1" priority="2"/>
  </conditionalFormatting>
  <conditionalFormatting sqref="C352">
    <cfRule type="duplicateValues" dxfId="0" priority="1"/>
  </conditionalFormatting>
  <pageMargins left="0.7" right="0.7" top="0.75" bottom="0.75" header="0.3" footer="0.3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 Legislative Bill Drafting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Julia</dc:creator>
  <cp:lastModifiedBy>Hoffman, Julia</cp:lastModifiedBy>
  <cp:lastPrinted>2018-10-04T16:50:41Z</cp:lastPrinted>
  <dcterms:created xsi:type="dcterms:W3CDTF">2018-10-04T14:52:06Z</dcterms:created>
  <dcterms:modified xsi:type="dcterms:W3CDTF">2019-09-24T18:07:36Z</dcterms:modified>
</cp:coreProperties>
</file>